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10" windowHeight="7580" activeTab="0"/>
  </bookViews>
  <sheets>
    <sheet name="0. NASLOVNICA_REKAPIT" sheetId="1" r:id="rId1"/>
    <sheet name="OU radova" sheetId="2" r:id="rId2"/>
    <sheet name="Troškovnik Fellerova kajkavijan" sheetId="3" r:id="rId3"/>
    <sheet name="elektro" sheetId="4" r:id="rId4"/>
    <sheet name="sanitarni predmeti" sheetId="5" r:id="rId5"/>
  </sheets>
  <definedNames>
    <definedName name="_xlnm.Print_Titles" localSheetId="2">'Troškovnik Fellerova kajkavijan'!$1:$1</definedName>
    <definedName name="_xlnm.Print_Area" localSheetId="0">'0. NASLOVNICA_REKAPIT'!$A$1:$F$52</definedName>
    <definedName name="_xlnm.Print_Area" localSheetId="2">'Troškovnik Fellerova kajkavijan'!$A$1:$F$121</definedName>
  </definedNames>
  <calcPr fullCalcOnLoad="1"/>
</workbook>
</file>

<file path=xl/sharedStrings.xml><?xml version="1.0" encoding="utf-8"?>
<sst xmlns="http://schemas.openxmlformats.org/spreadsheetml/2006/main" count="729" uniqueCount="507">
  <si>
    <t>Unutarnja stolarija</t>
  </si>
  <si>
    <t>(Shema unutarnje stolarije 9)</t>
  </si>
  <si>
    <t>(Shema unutarnje stolarije 16)</t>
  </si>
  <si>
    <t xml:space="preserve"> GRAĐEVINSKI RADOVI UKUPNO:</t>
  </si>
  <si>
    <t>SPUŠTENI STROPOVI I GIPSKARTONSKE STIJENE</t>
  </si>
  <si>
    <t>GRAĐEVINSKI RADOVI</t>
  </si>
  <si>
    <t>REKAPITULACIJA RADOVA</t>
  </si>
  <si>
    <t xml:space="preserve">Dobava materijala, izrada i ugradba jednokrilnih vrata izvedenih od crnogorice I klase sa punim šperanim zaokretnim krilom. Zidarska idmenzija otvora je 90/210 cm, a ugradba u pregradni gipskartonski zid debljine cca 10 cm. Vratno krilo providjeno "brtvom" na sudaru sa dovratnikom. Završna obrada vratnog krila i dovratnika je poliuretanski lak sa svim potrebnim predradnjama, što je sve obuhvaćeno ovom stavkom. </t>
  </si>
  <si>
    <t xml:space="preserve">U cijeni uključen sav potreban okov, petlje, cilindrična brava sa tri ključa, te sa odvojenim štitnicima i kromiranim kvakama kružnog profila te završne pripadajuće pokrovne letvice širine 6 cm - sve po izboru projektanta i odredbama predstavnika konzervatorske službe. U svemu do potpune gotovosti. </t>
  </si>
  <si>
    <t>PARKETARSKI RADOVI UKUPNO</t>
  </si>
  <si>
    <t>m2</t>
  </si>
  <si>
    <t>m3</t>
  </si>
  <si>
    <t>B.</t>
  </si>
  <si>
    <t>m</t>
  </si>
  <si>
    <t>Jedinične cijene sadrže sve troškove rada i materijala za glavne i pomoćne radove, sve transporte kao i sve pokretne skele te sva davanja koje terete izvodjenje radova. Sve radove treba izvoditi maximalno pažljivo, jer se radi o gradjevini koja je zaštićeno kulturno dobro, pa će sva nepotrebno prouzročena oštećenja biti sanirana o trošku izvoditelja. Konačnu odluku o vrsti materijala i način rada obavezno odredjuje stručni predstavnik Konzervatora.</t>
  </si>
  <si>
    <t>-veličine cca 15/110/3 cm</t>
  </si>
  <si>
    <t>SPUŠTENI STROPOVI I PREGRADNE STIJENE OD GIPSKARTONSKIH PLOČA</t>
  </si>
  <si>
    <t>ZIDARSKI RADOVI</t>
  </si>
  <si>
    <t>Napomena:</t>
  </si>
  <si>
    <t>ZIDARSKI RADOVI UKUPNO</t>
  </si>
  <si>
    <t>OBRTNIČKI RADOVI</t>
  </si>
  <si>
    <t>PARKETARSKI RADOVI</t>
  </si>
  <si>
    <t>SOBOSLIKARSKO-LIČILAČKI RADOVI UKUPNO</t>
  </si>
  <si>
    <t>OBRTNIČKI RADOVI UKUPNO</t>
  </si>
  <si>
    <t>1.</t>
  </si>
  <si>
    <t>2.</t>
  </si>
  <si>
    <t>3.</t>
  </si>
  <si>
    <t>4.</t>
  </si>
  <si>
    <t>kom</t>
  </si>
  <si>
    <t>STOLARSKI RADOVI</t>
  </si>
  <si>
    <t>m1</t>
  </si>
  <si>
    <t>A.</t>
  </si>
  <si>
    <t>STOLARSKI RADOVI UKUPNO</t>
  </si>
  <si>
    <t>SOBOSLIKARSKO-LIČILAČKI RADOVI</t>
  </si>
  <si>
    <t>Demontaža opšava dimnjaka RŠ 50 cm s odvozom na deponiju udaljenu do 10 km.</t>
  </si>
  <si>
    <t xml:space="preserve">Žbukanje pristupaka - špaleta vrata s pripremom za ugradbu  bravarskih ili stolarskih elemenata, produžnim cementnim mortom 1:2:6 uz prethodno vlaženje i prskanje cementnim mlijekom. Debljina slojeva ukupno je cca 5 cm a širina špalete 20-40 cm. Ostalo kao uvodna napomena. </t>
  </si>
  <si>
    <t>Fellerova ljekarna</t>
  </si>
  <si>
    <r>
      <t xml:space="preserve"> </t>
    </r>
    <r>
      <rPr>
        <i/>
        <sz val="9"/>
        <rFont val="Calibri"/>
        <family val="2"/>
      </rPr>
      <t>(ZOP)</t>
    </r>
  </si>
  <si>
    <t>Donja Stubica</t>
  </si>
  <si>
    <t>k.č.br. 4182 k.o. Donja Stubica</t>
  </si>
  <si>
    <t>Investitor:</t>
  </si>
  <si>
    <t>Projektant:</t>
  </si>
  <si>
    <t>Dražen Boić, d.i.a.</t>
  </si>
  <si>
    <t>Studeni, 2020.</t>
  </si>
  <si>
    <t>REKAPITULACIJA RADOVA:</t>
  </si>
  <si>
    <t>UKUPNO:</t>
  </si>
  <si>
    <t>pdv 25%</t>
  </si>
  <si>
    <t>SVEUKUPNO:</t>
  </si>
  <si>
    <t xml:space="preserve">T R O Š K O V N I K UREĐENJA UREDA KAJKAVIANA
</t>
  </si>
  <si>
    <t>A. GRAĐEVINSKI RADOVI</t>
  </si>
  <si>
    <t>B. OBRTNIČKI RADOVI</t>
  </si>
  <si>
    <t>Pažljivo rušenje postojećih dimovodnih kanala do kote poda tavana. U cijeni stavke rušenje dimnjaka i odvoz na deponiju udaljenu do 10 km. U cijeni uključeno i rušenje dimnjačkih kapa. Napomena- dimnjaci se privremeno uklanjaju jer imaju pukotine i nisu nužni za funkcioniranje predmetnih prostora. Obnova dimnjaka nije predmet ovog troškovnika.</t>
  </si>
  <si>
    <t>Privremena demontaža dijela pokrova od dvostrukoutorenog crijepa te drvenih letvi u zoni dimnjaka radi potrebe izvedbe radova sanacije dimnjaka. U cijeni stavke dobava novih letvi i crijepa te pokrivanje krova po završetku radova.</t>
  </si>
  <si>
    <t>Dobava materijala i polaganje hrastovog parketa I klase u prostorijama ureda. Parketne daščice veličine cca 8/20/2,40 cm polažu se dijagonalno u odnosu na tlocrt prostorije u formi ''riblje kosti''.  U cijeni primer, ljepilo, trostruko brušenje te impregnacija te trostruki premaz lakom na vodenoj osnovi. Lak mat. Sve potrebno do punog dovršenja stavke.</t>
  </si>
  <si>
    <t>Dobava materijala i ugradba pragova od hrastovog drveta - masiv, u svemu u skladu s odabranim parketnim daščicama. U cijeni obrada identična parketu.</t>
  </si>
  <si>
    <t>Dobava materijala i postava kutnih profiliranih letvica na spoju zida i poda u prostorijama u kojima se polaže novi parket. Letvice se izvode od hrastovog drveta vel.presjeka cca 2/7 cm, sa gornjim završetkom lagano zaobljenim radi lakšeg održavanja, te finalno obradjenim sukladno parket podu. Letvice postavljati nakon ugradnje ormara, da ne ostanu fuge na spoju sa zidom. Na mjestima lomova i kuteva treba daščice koso zasijecati, a spojeve izvesti pod kutem. Obračun po m1. Obrada identična obradi poda od parketa.</t>
  </si>
  <si>
    <t>Dobava materijala, izrada i postava spuštenog stropa prostora koji se uređuje.  Stropna obloga učvršćuje se na izvedenu nosivu drvenu konstrukciju i prethodno izveden vatrootporni strop. Konstrukcija od nosivih UD i CD profila, obloga pločama A13. Uključivo bandažiranje i gletanje spojeva do pune obrade za bojanje stropa. Visina oblaganja do 4 m, radne skele u cijeni stavke.</t>
  </si>
  <si>
    <t xml:space="preserve">Dobava materijala, te izrada i postava jednostrane obloge od gips kartonskih ploča na metalnoj podkonstrukciji, koja se postavlja na zidovima, u zidnim nišama ili otvorima, te na pozicijama gdje je predviđena toplinska izolacija vanjskih zidova od opeke. U jediničnoj cijeni obuhvaćena je ugradba sloja mineralne vune prema HRN EN 13162 debljine 6,00 cmi sloja PE folije. Obračun po m2 montirane obloge. Napoeman : odnosi se na krpanje obloge oko prozora. </t>
  </si>
  <si>
    <t>Dobava materijala, izrada i montaža pre gradne stijene d = 10 cm izmedju prostorija. Izvodi se od obostrano postavljenih dvo strukih gipskartonskih ploča 2x1,25 m na metalnoj podkonstrukciji, potkonstrukcija iz UW i CW profila. Unutar montažne stijene ugradjuju se na pojedinim pozicijama vrata koja su obra čunata u stolarskim radovima. Stavkom obuhvaćen sav rad, materijal, bandažiranje spojeva, kitanje, postava rubnih profila, ojačanja za ugradnju vrata, kao i zvučnu izolaciju od mineralne vune debljine 5 cm izmedju knauf obloge, te radnu skelu (rad na visini do 4 m).Obračun po m2 kompletno opisane pregradne stijene. U svemu do potpune gotovosti.</t>
  </si>
  <si>
    <t>1.1.</t>
  </si>
  <si>
    <t>Jednokrilna vrata veličine zidarskog otvora 105/230 cm koja se ugrađuju u pregradni gipskartonski zid debljine 10 cmbez opšava stranica zidarskog otvora.</t>
  </si>
  <si>
    <t>1.2.</t>
  </si>
  <si>
    <t>Jednokrilna vrata veličina zidarskog otvora 130/230 cm.</t>
  </si>
  <si>
    <t>Dobava materijala i bojanje žbukanih površina zidova disperzionom bojom  sa svim potrebnim predradnjama. Površine se izravnavaju dekolit kitom i boje da se dobije ujednačen ton. Izbor boja, detalje obrade pojedinih površina i sl.potrebno je prije početka radova usaglasiti s projektantom. Stavkom obuhvaćena sva potrebna krpanja manjih oštećenja, dvokratno gletanje, eventualno parcijalno bandažiranje, te impregnacija i bojanje u 3 sloja. Izvodjač je dužan izvesti uzorke za boju u alternativi prije konačnog odabira. Rad na visini do 4,00 m.U cijeni uključeno radna skela. Obračun po m2.</t>
  </si>
  <si>
    <t>Red. Br.</t>
  </si>
  <si>
    <t>Opis stavke</t>
  </si>
  <si>
    <t>jed.mj.</t>
  </si>
  <si>
    <t>kol.</t>
  </si>
  <si>
    <t>jed. cijena</t>
  </si>
  <si>
    <t>ukupno</t>
  </si>
  <si>
    <t>NAPOMENA</t>
  </si>
  <si>
    <t>NAPOMENA :</t>
  </si>
  <si>
    <t xml:space="preserve"> -  Cijena za svaku točku troškovnika odnosno pripadnu funkcionalnu cijelinu </t>
  </si>
  <si>
    <t xml:space="preserve">   unutar predmetnog sustava, ako i nije posebno navedeno, mora obuhvatiti </t>
  </si>
  <si>
    <t xml:space="preserve">   dobavu, transport, montažu, spajanje, označavnje, po potrebi uzemljenje te sve </t>
  </si>
  <si>
    <t xml:space="preserve">   potrebno za dovođenje stavke u stanje potpune funkcionalnosti.</t>
  </si>
  <si>
    <t xml:space="preserve"> -   U cijenu također ukalkulirati sav potreban spojni, montažni, pridržni i ostali </t>
  </si>
  <si>
    <t xml:space="preserve">   materijal potreban za potpuno funkcioniranje pojedine stavke, ako isti nije </t>
  </si>
  <si>
    <t xml:space="preserve">   posebno specificiran.</t>
  </si>
  <si>
    <t xml:space="preserve"> - Pod označavanjem se podrazumjeva označavanje u kvantitativnom i  </t>
  </si>
  <si>
    <t xml:space="preserve">   kvalitativnom opsegu opisanom u natječajnoj dokumentaciji (uključivo izrada </t>
  </si>
  <si>
    <t xml:space="preserve">   izrada i ispunjavanje planova spajanja i sve ostalo spomenuto s tim u vezi).</t>
  </si>
  <si>
    <t xml:space="preserve"> - Pod stavkom “Razni nespecificirani instalacijski, spojni i montažni pribor i </t>
  </si>
  <si>
    <t xml:space="preserve">   materijal” podrazumjeva se sve što nije posebno specificirano, a potrebno je za </t>
  </si>
  <si>
    <t xml:space="preserve">   kompletnu montažu instalacija i opreme, uključivo period probnog pogona, tj.:</t>
  </si>
  <si>
    <t xml:space="preserve">   potrebne različite razvodne kutije, redne stezaljke i sl.</t>
  </si>
  <si>
    <t xml:space="preserve">   pribor za označavanje žila kabela, označavanje pločice i naljepnice za kabele i opremu</t>
  </si>
  <si>
    <t xml:space="preserve">   materijal i pribor za završavanje kabela, izjednačavanje potencijala odnosno uzemljenja</t>
  </si>
  <si>
    <t xml:space="preserve">   OG odstojne obujmice, vezice, uvodnice, spirale za ožičenje, porculanske lule i sl.</t>
  </si>
  <si>
    <t xml:space="preserve">   plastični i/ili čelični tipli s vijcima, zavrtnji s maticama i podložnim pločicama i sl.</t>
  </si>
  <si>
    <t xml:space="preserve">   ploče upozorenja standardne (prema važećim tehničkim propisima i Zakonu o   zaštiti na radu)</t>
  </si>
  <si>
    <t xml:space="preserve">   rezerva za period puštanja u pogon, osigurači i sl.</t>
  </si>
  <si>
    <t xml:space="preserve"> - Izvođač je dužan uskladiti projektnu dokumentaciju sa stvarnim izvedenim </t>
  </si>
  <si>
    <t xml:space="preserve">stanjem te istu isporučiti Investitoru kao Projekt izvedenog stanja (vidjeti </t>
  </si>
  <si>
    <t xml:space="preserve">   pripadnu stavku troškovnika), što je uvijet za primopredaju izvedene instalacije.</t>
  </si>
  <si>
    <t xml:space="preserve"> - Radeći ponudu treba imati na umu važeća propise i norme (prihvaćene od </t>
  </si>
  <si>
    <t xml:space="preserve">Republike Hrvatske i europske odnosno međunarodne u nedostatku istih) za </t>
  </si>
  <si>
    <t xml:space="preserve">pojedine instalacije, a posebno norme navedene u natječajnoj dokumentaciji i </t>
  </si>
  <si>
    <t>ovoj specifikaciji.</t>
  </si>
  <si>
    <t xml:space="preserve"> - U specifikaciji specificirana oprema (proizvođač, kataloški broj i sl.) </t>
  </si>
  <si>
    <t xml:space="preserve">   podrazumjeva se “kao tip …”. To znači da je ista upotrebljena u projektu kao </t>
  </si>
  <si>
    <t xml:space="preserve">   model (prvenstveno po svojim tehničkim karakteristikama, gabaritima, a potom </t>
  </si>
  <si>
    <t xml:space="preserve">   i ostalim detaljima važnim za definiranje sustava) koji omogućuje da </t>
  </si>
  <si>
    <t xml:space="preserve">   dokumentacija u svim potrebnim detaljima bude na razini izvedbenog projekta. </t>
  </si>
  <si>
    <t xml:space="preserve">Ponuditelj može ponuditi i opremu drugih renomiranih proizvođača te izvoditi </t>
  </si>
  <si>
    <t>predmete instalacije s istom, ako su:</t>
  </si>
  <si>
    <t xml:space="preserve">tehničke karakteristike  ponuđene opreme sukladne normama navedenim u </t>
  </si>
  <si>
    <t xml:space="preserve">natječajnoj dokumentaciji te bolje ili jednake tehničkim karakteristikama </t>
  </si>
  <si>
    <t xml:space="preserve">specificirane oprema; pritom obratiti pažnju i na gabarite zamjenske opreme i </t>
  </si>
  <si>
    <t xml:space="preserve">njihovo uklapanje u prostorni plan – npr. zauzeća razvodnih ormara, kao i </t>
  </si>
  <si>
    <t>ostale relevantne karakteristike</t>
  </si>
  <si>
    <t xml:space="preserve">uz ponudu priloženi tehnički listovi s relevantnim tehničkim </t>
  </si>
  <si>
    <t>karakteristikama i atesti ponuđene opreme</t>
  </si>
  <si>
    <t xml:space="preserve">predmetni projektanti (projektant, strukovni koordinator, strukovni projektant </t>
  </si>
  <si>
    <t xml:space="preserve">itd.) odobrili  promjenu ponuđene zamjenske opreme temeljem predočenih </t>
  </si>
  <si>
    <t>tehničkih i atestnih materijala</t>
  </si>
  <si>
    <t xml:space="preserve">- Ponuditelj je u tom slučaju dužan sve relevantne dijelove projekta koji su u </t>
  </si>
  <si>
    <t xml:space="preserve">svezi s primjenjenim modelom modificirati na adekvatan način sukladno </t>
  </si>
  <si>
    <t xml:space="preserve">karakteristikama nove opreme te ishoditi za provedene izmjene odobrenje </t>
  </si>
  <si>
    <t xml:space="preserve">predmetnih projektanata (strukovnog projektanta koordinatora, strukovnog </t>
  </si>
  <si>
    <t xml:space="preserve">projektanta i itd.) i Investitora. Sve navedene popratne izmjene moraju se </t>
  </si>
  <si>
    <t xml:space="preserve">također, a sukladno stvarnom izvedenom stanju, provesti i u Projektu </t>
  </si>
  <si>
    <t>izvedenog stanja.</t>
  </si>
  <si>
    <t xml:space="preserve">- Oprema je u stavkama troškovnika opisana funkcionalno i/ili kodnim brojem </t>
  </si>
  <si>
    <t xml:space="preserve">proizvođača. Pritom se kodni broj prozvođača smatra okvirnim, što znači da je </t>
  </si>
  <si>
    <t xml:space="preserve">dobavljač dužan provjeriti točnost kodnog broja i njegovu sukladnost s </t>
  </si>
  <si>
    <t xml:space="preserve">funkcionalnim opisom predmetne opreme  i postavkama projekta te u slučaju </t>
  </si>
  <si>
    <t xml:space="preserve">nejasnoće obavezno konzultirati projektanta strukovnog koordinatora, </t>
  </si>
  <si>
    <t xml:space="preserve">-  Sva oprema mora biti atestirana i/ili certificirana te imati potvrdu o sukladnosti </t>
  </si>
  <si>
    <t xml:space="preserve">sukladno važećim predmetnim zakonima, normizaciji i pravilnicima Republike </t>
  </si>
  <si>
    <t>Hrvatske.</t>
  </si>
  <si>
    <t xml:space="preserve">-Sustav bez priloženih svih potrebnih atesta, certifikata i/ili potvrda o </t>
  </si>
  <si>
    <t>sukladnosti se ne može preuzeti od strane Investitora.</t>
  </si>
  <si>
    <t xml:space="preserve">- Sve eventualne troškove atestiranja i/ili certificiranja koje mora obaviti </t>
  </si>
  <si>
    <t xml:space="preserve">Investitor, a zato što ih na vrijeme nije obavio dobavljač opreme, snosi </t>
  </si>
  <si>
    <t>dobavljač opreme.</t>
  </si>
  <si>
    <t xml:space="preserve">- Sve eventualne troškove odnosno nadoknade štete nastale zbog kašnjenja </t>
  </si>
  <si>
    <t xml:space="preserve">odnosno nemogućnosti prijema sustava uzrokovanih greškom dobavljača </t>
  </si>
  <si>
    <t>opreme sustava snosi dobavljač opreme.</t>
  </si>
  <si>
    <t xml:space="preserve">Sva ugrađena oprema mora biti visokokvalitetna i renomiranih svjetskih proizvođača. </t>
  </si>
  <si>
    <t>4.1.</t>
  </si>
  <si>
    <t>PRETHODNI RADOVI I ZAVRŠNI RADOVI</t>
  </si>
  <si>
    <t xml:space="preserve">Pregled gradilišta, upoznavanje izvođača </t>
  </si>
  <si>
    <t xml:space="preserve">s projektnom dokumentacijom, dogovor s </t>
  </si>
  <si>
    <t xml:space="preserve">predstavnikom investitora o dinamici </t>
  </si>
  <si>
    <t>izvođenja radova</t>
  </si>
  <si>
    <t>----------------------------------------------------------</t>
  </si>
  <si>
    <t>PRETHODNI ZAVRŠNI RADOVI UKUPNO</t>
  </si>
  <si>
    <t>4.2.</t>
  </si>
  <si>
    <t>ENERGETSKI RAZVOD</t>
  </si>
  <si>
    <t>Dobava ,polaganje energetskih</t>
  </si>
  <si>
    <t>kabela reda 1kV te ostali pribor i materijal :</t>
  </si>
  <si>
    <t xml:space="preserve"> - FG7OR 3x10mm2</t>
  </si>
  <si>
    <t>st. 1</t>
  </si>
  <si>
    <t>kompl</t>
  </si>
  <si>
    <t>Dobava te polaganje samogasivih plastičnih cijevi uključivo izrada utora te zatvaranje istih komplet s pripadajućim razvodnim kutijama te ostali pribor i materijal.</t>
  </si>
  <si>
    <t xml:space="preserve"> - plastična cijev za beton CSS Ø 40 mm</t>
  </si>
  <si>
    <t>st. 2</t>
  </si>
  <si>
    <t>Ispitivanje i mjerenje instalacija po završetku radova te izdavanje atesta i protokola:</t>
  </si>
  <si>
    <t>Mjerenje otpora izolacije instalacije NN aparata i uređaja.</t>
  </si>
  <si>
    <t>Mjerenje izjednačenja potencijala.</t>
  </si>
  <si>
    <t>Mjerenje otpora petlje  kritičnih strujnih krugova.</t>
  </si>
  <si>
    <t>Mjerenje djelovanja zaštite prema sl.listu br. 53/88.</t>
  </si>
  <si>
    <t>Ispitivanje ispravnosti veza, puštanje u pogon i pogonsko ispitivanje.</t>
  </si>
  <si>
    <t>Izdavanje atesta i protokola.</t>
  </si>
  <si>
    <t>st. 3.</t>
  </si>
  <si>
    <t>ENERGETSKI RAZVOD UKUPNO</t>
  </si>
  <si>
    <t>4.3.</t>
  </si>
  <si>
    <t>RAZVODNI ORMARI</t>
  </si>
  <si>
    <t>Izrada radioničkih nacrta, izrada, dobava, montaža te spajanje opreme u razdjelnik .</t>
  </si>
  <si>
    <t>Za razdjelnik u ponuđenoj cijeni mora biti uključeno : vrata s bravicom, bakar za sabirnice, POK kanali, metalne natpisne pločice, redne stezaljke, opomenske pločice, Pg uvodnice, bakrena pletenica za povezivanje razdjelnika na sistem zaštite, izvedbena jednopolna shema u plastičnom omotu, sav potrebni spojni i montažni materijal te ugrađena i spojena električna oprema prema jednopolnoj shemi i troškovniku.</t>
  </si>
  <si>
    <t>Sva oprema u razvodnim ormarima treba biti visoko kvalitetna i pouzdana.</t>
  </si>
  <si>
    <t>Razdjelnike izraditi prostorno cca 30% veće nego što je potrebno za ovim projektom predviđene jednopolne sheme i troškovnik radi mogućnosti budućih proširenja.</t>
  </si>
  <si>
    <t xml:space="preserve"> - odvodnik prenapona 40kA 3P+N 440V, ZONA 2, kom.1</t>
  </si>
  <si>
    <t xml:space="preserve"> - niskonaponski prekidač jednofazni N100 R50,sa daljinskim iskapčanjem,   kom.1</t>
  </si>
  <si>
    <t xml:space="preserve"> - ograničavač strujnog opterećenja (OSO) prema važečoj prethodnoj elektroenergetskoj suglasnosti  (PEES)</t>
  </si>
  <si>
    <t xml:space="preserve"> - rastalni osigurač 16A/1p, kom 1</t>
  </si>
  <si>
    <t xml:space="preserve"> -  dif. sklopka, 25A/0,03A, klasa AC, kom.3</t>
  </si>
  <si>
    <t xml:space="preserve"> -  dif. sklopka, 25A/0,1A, klasa AC, kom.2</t>
  </si>
  <si>
    <t xml:space="preserve"> - jednopolni zaštitni prekidač, 10 kA, 1P, C karakteristike, 16A; tip kao C60N 1P 16A C, kom.15</t>
  </si>
  <si>
    <t xml:space="preserve"> - jednopolni zaštitni prekidač, 10 kA, 1P, C karakteristike, 10A; tip kao C60N 1P 10A C, kom.20</t>
  </si>
  <si>
    <t xml:space="preserve"> - grebenasta sklopka 10A, 1-0,   kom 2 </t>
  </si>
  <si>
    <t xml:space="preserve"> - sklopnik CN 10/ 2p ,   kom 2 </t>
  </si>
  <si>
    <t xml:space="preserve"> - signalna žaruljica ,   kom 2 </t>
  </si>
  <si>
    <t xml:space="preserve"> - bistabilni sklopnik ,   kom 1</t>
  </si>
  <si>
    <t>sva potrebna montažna i spojna oprema potrebna za ugradnju specificirane opreme u ormare, sabirnice, igličaste sabirnice, redne stezaljke, sabirnice nule i zemlje, spojni vodovi, plastične kanalice, natpisne pločice, te ostali potrebni sitni spojni i montažni materijal i pribor, kom.1</t>
  </si>
  <si>
    <t>------------------------------------------------------------</t>
  </si>
  <si>
    <t>RAZVODNI ORMARI UKUPNO</t>
  </si>
  <si>
    <t>4.4.</t>
  </si>
  <si>
    <t>INSTALACIJA PRIKLJUČNICA</t>
  </si>
  <si>
    <t xml:space="preserve"> - podžbukna kutija za 6 modula</t>
  </si>
  <si>
    <t xml:space="preserve"> - priključnica 230V,50Hz bijela , kom 2</t>
  </si>
  <si>
    <t xml:space="preserve"> - računalna priključnica UTP RJ45 CAT 6 (specificirana u poglavlju 4.8) dvostruka , kom 1</t>
  </si>
  <si>
    <t xml:space="preserve"> - nosač , kom 1</t>
  </si>
  <si>
    <t xml:space="preserve"> - okvir prema izboru projektanta interijera</t>
  </si>
  <si>
    <t xml:space="preserve">ili jednakovrijedan </t>
  </si>
  <si>
    <t>Dobava, montaža i spajanje podne kutije (oznake "C") za ugradnju u cementni estrih komplet sa 4 šuko priključnica bijele boje i 4 RJ 45 cat 6 priključnica. Kutija se sastoji od slijedećih elemenata:</t>
  </si>
  <si>
    <t>-------------------------------------------</t>
  </si>
  <si>
    <t>ili jednakovrijedan</t>
  </si>
  <si>
    <t>Dobava i ugradnja jednostruke podžbukne</t>
  </si>
  <si>
    <t>šuko priključnice 230V,50Hz ,okvir prema izboru</t>
  </si>
  <si>
    <t>instalacijska kutija te sav ostali pribor i materijal</t>
  </si>
  <si>
    <t>ili jednakovrijedan tip</t>
  </si>
  <si>
    <t>Izrada izvoda za napajanje šuko priključnice</t>
  </si>
  <si>
    <t>i uređaja uključivo :</t>
  </si>
  <si>
    <t xml:space="preserve"> - kabel H05VV-U 3 G 2,5mm2</t>
  </si>
  <si>
    <t xml:space="preserve"> - pvc cijev 16 mm </t>
  </si>
  <si>
    <t xml:space="preserve"> - razvodna kutija </t>
  </si>
  <si>
    <t xml:space="preserve"> - ostali potreban pribor i materijal</t>
  </si>
  <si>
    <t>st.4</t>
  </si>
  <si>
    <t>INSTALACIJA PRIKLJUČNICA UKUPNO</t>
  </si>
  <si>
    <t>4.5.</t>
  </si>
  <si>
    <t xml:space="preserve">INSTALACIJA RASVJETE </t>
  </si>
  <si>
    <t xml:space="preserve">OPĆA I SIGURNOSNA RASVJETA </t>
  </si>
  <si>
    <t>UNUTARNJA RASVJETA</t>
  </si>
  <si>
    <t>1. KAT, HODNIK, STUBIŠTE</t>
  </si>
  <si>
    <t>Dobava rasvjetnog tijela:
- stropna ovjesna svjetiljka 
- izrađena od čeličnog lima, bijele boje RAL9016
- PMMA leće te PMMA difuzor za visoku učinkovitost
- faktor blještanja UGR maksimalno 15.7
- direktno indirektna simetrična svjetlosna distribucija 
- dimenzije svjetiljke maksimalno 1413x100x45mm
- maksimalna masa svjetiljke 4,6kg</t>
  </si>
  <si>
    <t>- izvor svjetlosti je integrirani LED snage - toplo bijela boja svjetlosti temperature 3000K
- svjetlosni tok 6300lm
- svjetlosna učinkovitost 121lm/W
- uzvrat boje RA80
- moguća odstupanja od temperature boje svjetla LED izvora iznosi 3 MacAdam stupnja
- napajanje 220/240V
- klasa zaštite I
- ambijentalna temperatura -20 - 25 °C
- vijek tranja L80 (25 °C) = 50.000 h
- stupanj zaštite od čestica i vlage IP20</t>
  </si>
  <si>
    <t>komp.</t>
  </si>
  <si>
    <t>Dobava, spajanje i montaža na pripremljen izvod porculanskog grla E27 te LED žarulje 12W, 4000 K, 250V, 50 Hz</t>
  </si>
  <si>
    <t>PANIK RASVJETA</t>
  </si>
  <si>
    <t>5</t>
  </si>
  <si>
    <t>Izrada izvoda za napajanje svjetiljke uključivo:</t>
  </si>
  <si>
    <t xml:space="preserve"> - kabel H05VV-U 3 G 1,5mm2</t>
  </si>
  <si>
    <t xml:space="preserve"> - cijev PVC 16 mm</t>
  </si>
  <si>
    <t xml:space="preserve"> - ostali pribor i materijal</t>
  </si>
  <si>
    <t xml:space="preserve"> -------------------------------------------------------------</t>
  </si>
  <si>
    <t>st.5</t>
  </si>
  <si>
    <t xml:space="preserve"> - podžbukna kutija za 2 modula</t>
  </si>
  <si>
    <t xml:space="preserve"> - prekidač obični 230V,50Hz bijeli , kom 2</t>
  </si>
  <si>
    <t>- nosač</t>
  </si>
  <si>
    <t xml:space="preserve"> - okvir prema izboru porjektanta interijera</t>
  </si>
  <si>
    <t>st. 6</t>
  </si>
  <si>
    <t xml:space="preserve"> - tipkalo 230V,50Hz bijeli , kom 2</t>
  </si>
  <si>
    <t>st. 7</t>
  </si>
  <si>
    <t xml:space="preserve"> - podžbukna kutija za 3 modula</t>
  </si>
  <si>
    <t xml:space="preserve"> - izmjenični prekidač 230V,50Hz bijeli , kom 3</t>
  </si>
  <si>
    <t>st. 8</t>
  </si>
  <si>
    <t xml:space="preserve"> - prekidač obični 230V,50Hz </t>
  </si>
  <si>
    <t>st. 9</t>
  </si>
  <si>
    <t xml:space="preserve">RASVJETA SVEUKUPNO </t>
  </si>
  <si>
    <t>4.6.</t>
  </si>
  <si>
    <t>OSTALI RADOVI</t>
  </si>
  <si>
    <t>Dobava i montaža na spušteni strop od gipskartonskih ploča:</t>
  </si>
  <si>
    <t>-reviziona kutija za spušteni strop od gips kartonskih ploča dimenzija 60x60cm</t>
  </si>
  <si>
    <t>-------------------------------------------------------</t>
  </si>
  <si>
    <t>Sav nespecificirani sitni montažni pribor i materijal</t>
  </si>
  <si>
    <t>kao :</t>
  </si>
  <si>
    <t>- označne pločice za kabele i opremu</t>
  </si>
  <si>
    <t>- pribor za završavanje kabela</t>
  </si>
  <si>
    <t>- pribor za označavanje žila kabela</t>
  </si>
  <si>
    <t>- OG odstojne obujmice</t>
  </si>
  <si>
    <t>- plastični kit i uvodnice</t>
  </si>
  <si>
    <t>- zaštitne cijevi</t>
  </si>
  <si>
    <t>- boje , lakovi , krpe , benzin , gips i sl.</t>
  </si>
  <si>
    <t>- ulošci  osigurača (raznih vrijednosti)</t>
  </si>
  <si>
    <t>- rezerva za period puštanja u pogon :</t>
  </si>
  <si>
    <t>- sklopnici , releji , žarulje , stakla i maske</t>
  </si>
  <si>
    <t>- ploče upozorenja standardne (prema propisima)</t>
  </si>
  <si>
    <t>st. 2.</t>
  </si>
  <si>
    <t>Ispitivanje i mjerenje instalacija po završetku radova</t>
  </si>
  <si>
    <t>te izdavanje atesta i protokola:</t>
  </si>
  <si>
    <t xml:space="preserve">Izrada projekta *IZVEDENO STANJE* </t>
  </si>
  <si>
    <t xml:space="preserve">u 2 primjerka, za električne instalacije </t>
  </si>
  <si>
    <t>izvedene na predmetnoj građevini.</t>
  </si>
  <si>
    <t xml:space="preserve">Jednopolne sheme *IZVEDENO STANJE* </t>
  </si>
  <si>
    <t>uložene u razvodni ormar.</t>
  </si>
  <si>
    <t>-------------------------------------------------------------</t>
  </si>
  <si>
    <t>OSTALI RADOVI UKUPNO</t>
  </si>
  <si>
    <t>REKAPITULACIJA</t>
  </si>
  <si>
    <t>SVEUKUPNO</t>
  </si>
  <si>
    <t>Kn+PDV</t>
  </si>
  <si>
    <t>C. ELEKTROTEHNIČKE INSTALACIJE</t>
  </si>
  <si>
    <t>KERAMIČARSKI RADOVI</t>
  </si>
  <si>
    <t>KERAMIČARSKI RADOVI UKUPNO:</t>
  </si>
  <si>
    <t>Dobava materijala i izvedba opločenja zidova keramičkim pločicama veličine 20/30 cm I klase postavljenim na ljepilo, fuga na fugu s vertikalnim sljubnicama, širina fuge 2 mm u nepropusnoj izvedbi. Izbor pločica i elemenata, kao i sve detalje - sheme polaganja, potrebno je prije izvedbe radova  usaglasiti s projektantom. Sudari na bridovima zidova i završeci opločenja moraju biti izvedeni spojem na gerung ili tipskim ugaonim aluminijskim profilima u boji opločenja. Sljubnice ispunjene masom za fugiranje u boji po odabiru projektanta i sve plohe očišćene. Obračun po m2 bez ozbira na veličinu prostorije ili visinu opločenja.  Stavkom obuhvaćeno kompletno opločenje sa obje vrste pločica.</t>
  </si>
  <si>
    <t>Dobava materijala i oblaganje podova sanitarija i kuhinje podnim keramičkim protukliznim pločicama I klase veličine 20/20, alternativno 30/30 cm postavljenim na fleksibilno ljepilo, a polaganje dijagonalnim smjerom pod kutem 45 . Pločice u dvije kontrastne boje. Fuge izvesti širine 2 mm u nepropusnoj izvedbi, a boju mase za fugiranje odabrati s projektantom. Izbor pločica kao i sve detalje sheme polaganja prije izvedbe radova usaglasiti s projektantom. Pod se izvodi u padu prema podnom sifonu u svim prostorijama gdje su sifoni ugradjeni. Obračun po m2 izvedenog opločenja bez obzira na veličinu prostorije. Isključivo sa atestom za podno opločenje.</t>
  </si>
  <si>
    <t>D. SANITARNI PREDMETI</t>
  </si>
  <si>
    <t>5.</t>
  </si>
  <si>
    <t>SANITARNI PREDMETI</t>
  </si>
  <si>
    <t>Konzolna WC školjka za ugradnju na već ugrađeni "Geberit" Duofix 111.685.00.1, u kompletu sa vodokotlićem 9 lit.,dvokoličinskom tehnikom i aktiviranjem spreda, hidrauličkim uljevnim ventilom za radni tlak 0.1-10 bara nivoa buke ispod 20dB/3 bara, montažnim limenim okvirom, koljenom i prijelaznim komadima odvodnje WC školjke, kutni ventil R15" za vodu, tipku za aktiviranje dvokoličinsku mat kromiranu (prema odabiru Investitora ili Projektanta unutarnjeg uređenja). U stavku uključena WC školjka iz keramike I klase sa drvenom sjedaćom daskom, te sav potreban pričvrsni i spojni materijal, toplinsku izolaciju, ukrasne kape. Tip, boju i dizajn određuje Investitor ili Projektant unutarnjeg uređenja</t>
  </si>
  <si>
    <t>dimenzije 60x40cm</t>
  </si>
  <si>
    <t>Dobava i montaža zidnog pisoara sa podžbuknim priključcima ispiranja i odvodnje, te ugradbenim setom za grubu montažu, podžbukna kutija s kutnim ventilom 1/2" i priključkom vode, priključkom cijevi za ispiranje 32 mm sa zaštitnom cijevi, cijev za ispiranje Dimenziju, boju sanitarija i dizajn određuje Investitor ili Projektant unutarnjeg uređenja.</t>
  </si>
  <si>
    <t>Dobava ogledala, sa svim potrebnim ovjesnim materijalom, veličina po izboru projektanta unutarnjeg uređenja.</t>
  </si>
  <si>
    <t>Dobava etažera iz prvoklasne keramike sa poniklanim konzolama, uključivo vijci te sav potreban pričvrsni i ovjesni materijal, po izboru projektanta unutarnjeg uređenja.</t>
  </si>
  <si>
    <t>6.</t>
  </si>
  <si>
    <t>Dobava kromiranog držača za toaletni papir u roli, sa svim potrebnim ovjesnim materijalom, po izboru projektanta unutarnjeg uređenja.</t>
  </si>
  <si>
    <t>7.</t>
  </si>
  <si>
    <t>Dobava držača za sapun uključivo tipli i vijci, po izboru projektanta unutarnjeg uređenja.</t>
  </si>
  <si>
    <t>8.</t>
  </si>
  <si>
    <t>Dobava kromiranog držača za ručnike, sa postavom na zid,te svim potrebnim ovjesnim materijalom, po izboru projektanta unutarnjeg uređenja.</t>
  </si>
  <si>
    <t>9.</t>
  </si>
  <si>
    <t>Sitni potrošni spojni, montažni i brtveni materijalom.</t>
  </si>
  <si>
    <t xml:space="preserve"> - komplet</t>
  </si>
  <si>
    <t>10.</t>
  </si>
  <si>
    <t>Podni PVC kupaonski sifon sa odvodom Ø 50 mm sa poniklanim i perforiranim poklopcem veličine 15×15 cm.</t>
  </si>
  <si>
    <t>SANITARNI PREDMETI UKUPNO:</t>
  </si>
  <si>
    <t xml:space="preserve">Bojanje zidova i stropova od gipskartonskih ploča poludisperzivnom bojom. Podloga mora biti pripremljena za fazu bojanja, tj.bez novog gletanja. </t>
  </si>
  <si>
    <t>1.3.</t>
  </si>
  <si>
    <t>Jednokrilna vrata veličine zidarskog otvora 90/210 cm.</t>
  </si>
  <si>
    <t>(shema unutarnje stolarije 1)</t>
  </si>
  <si>
    <t>1.4.</t>
  </si>
  <si>
    <t>Jednokrilna vrata veličine zidarskog otvora 80/210 cm.</t>
  </si>
  <si>
    <t>(shema unutarnje stolarije 2)</t>
  </si>
  <si>
    <t>Dobava rasvjetnog tijela:
- stropna ugradna svjetiljka 
- izrađena od aluminija i polikarbonata, bijele boje
- direktna svjetlosna distribucija
- promjer svjetiljke maksimalno 69mm, dubina maksimalno 76mm
- dimenzije za ugradnju: otvor promjera 62mm, dubina minimalno 86mm
- masa svjetiljke maksimalno 0.2kg</t>
  </si>
  <si>
    <t>- izvor svjetlosti je integrirani LED snage 5W
- ukupna snaga sistema 6.67W  
- toplo bijela boja svjetlosti temperature 3000K
- nominalni svjetlosni tok 700lm
- izlazni svjetlosni tok 602lm
- širina snopa svjetla 36°
- iskoristivosti svjetiljke 86%
- efikasnost svjetiljke 140lm/W
- klasa zaštite II
- energetska klasa A++
- moguća odstupanja od temperature boje svjetla LED izvora iznosi 2 MacAdam stupnja
- indeks uzvrata boje veći od 90
- životni vijek LED izvora L80B10 (Tj=85°C) &gt;60.000h
- napajanje 150mA u kompletu sa svjetiljkom
- stupanj zaštite od čestica i vlage IP20</t>
  </si>
  <si>
    <t>Gruba i fina žbuka pruskih svodova u stubištu zgrade s produžnim cementnim mortom 1:3:9 uz prethodno vlaženje i prskanje cementnim mlijekom. Žbuku izvesti potpuno ravno, a spoj sa starom postojećom žbukom izvršiti neprimjetno i u ravnini. Cijenom je obuhva ćen sav rad i materijal uključivo skele.</t>
  </si>
  <si>
    <t>Dobava i postavljanje prije žbukanja pruskih svodova pocinčanog "RABIC" pletiva debljine 1 mm, otvora oko cca 1x1 cm, izvodi se preko dimovodnog kanala U cijenu uključiti sidrenje pletiva u sljubnice čavlima.</t>
  </si>
  <si>
    <r>
      <rPr>
        <b/>
        <sz val="11"/>
        <rFont val="Calibri"/>
        <family val="2"/>
      </rPr>
      <t>RO-1K</t>
    </r>
    <r>
      <rPr>
        <sz val="11"/>
        <rFont val="Calibri"/>
        <family val="2"/>
      </rPr>
      <t xml:space="preserve"> (katni ormar)</t>
    </r>
  </si>
  <si>
    <t>OPĆI UVJETI TROŠKOVNIKA</t>
  </si>
  <si>
    <t>GRAĐEVINSKO OBRTNIČKI RADOVI</t>
  </si>
  <si>
    <t>SADRŽAJ</t>
  </si>
  <si>
    <t>Opći uvjeti:</t>
  </si>
  <si>
    <t>Prilikom izvođenja radova izvođač radova mora se pridržavati svih uvjeta i opisa u projektnoj dokumentaciji kao i</t>
  </si>
  <si>
    <t>važećih propisa i normi a posebice:</t>
  </si>
  <si>
    <t>●</t>
  </si>
  <si>
    <t xml:space="preserve">Pravilnik o zaštiti na radu na privremenim gradilištima (NN RH 48/2018) </t>
  </si>
  <si>
    <t>Zakon o zaštiti na radu (NN 71/14, NN 118/14 i NN 94/18)</t>
  </si>
  <si>
    <t>PRIJENOSI I TRANSPORTI</t>
  </si>
  <si>
    <t>Prijenos građevinskog materijala obuhvaća ručni prijenos, prijenos kolicima, transporterom, dizalicom, kranom i sl.</t>
  </si>
  <si>
    <t>Prijenos materijala vrši se horizontalno, po kosini (do 30%) i vertikalno. Za svaki radni proces treba unaprijed odrediti</t>
  </si>
  <si>
    <t xml:space="preserve">vrstu horizontalnog i vertikalnog transporta. Uz vrstu transporta treba definirati i vrstu utovara / istovara. </t>
  </si>
  <si>
    <t>Prijenosi i transporti mogu biti iskazani kao zasebni rad (stavka) ili prijenos i transport mogu biti uključeni u</t>
  </si>
  <si>
    <t>obračunati rad.</t>
  </si>
  <si>
    <t xml:space="preserve">Izbor transportnih sredstava i način transporta ovisi o vrsti i količini materijala, način utovara i istovara, duljine </t>
  </si>
  <si>
    <t xml:space="preserve">prijevoza i mjesnih terenskih prilika. </t>
  </si>
  <si>
    <t>PRIPREMNI RADOVI</t>
  </si>
  <si>
    <t>Prilikom uređenja terena izvođač radova mora se pridržavati svih uvjeta i opisa u projektnoj dokumentaciji kao i</t>
  </si>
  <si>
    <t>važećih propisa i normi.</t>
  </si>
  <si>
    <t>Gradiva (materijali):</t>
  </si>
  <si>
    <t>Ovi radovi vezani su za uspostavljanje i osposobljavanje terena za građevinsku djelatnost, a odnose se na rezanje</t>
  </si>
  <si>
    <t>stabala, grana, čišćenje i sječenje šiblja, otkopavanje i vađenje panjeva i skidanje travnatih busena (humusni sloj) i</t>
  </si>
  <si>
    <t>čišćenje gradilišta od svih nečistoća.</t>
  </si>
  <si>
    <t>Na gradilištu se moraju, kako u pripremi tako i u izgradnji, organizirati i sprovoditi svi radovi tako da se ne ošteti</t>
  </si>
  <si>
    <t xml:space="preserve">prirodna slika okoline, da se ne oštete razni uređaji ili komunalna infrastruktura (vodovod, kanalizacija, elektrorazvod i sl.). </t>
  </si>
  <si>
    <t>Čišćenje terena sastoji se u vađenju šiblja, rušenju ograda, postojećih građevina i svih postrojenja koja bi ometala</t>
  </si>
  <si>
    <t>izvršenje radova i građenje. Čišćenje obuhvaća i uklanjanje svega nepotrebnog materijala zaostalog nakon tih radova.</t>
  </si>
  <si>
    <t>Obaranje drveća vrši se sječenjem drveća i vađenjem korijenja i panjeva. Poslije krčenja sve rupe treba ispuniti</t>
  </si>
  <si>
    <t>zemljom. Izvođač mora rušiti stabla uz punu primjenu higijensko - tehničkih zaštitnih mjera i bez nanošenja štete susjednim</t>
  </si>
  <si>
    <t>objektima i imovini uopće. Rušenjem stabala ne smiju se oštetiti stabla koja nisu predviđena za rušenje.</t>
  </si>
  <si>
    <t>Obračun rada:</t>
  </si>
  <si>
    <t>Uklanjanje grmlja i šiblja (do ø10 cm) obračunava se po četvornom metru očišćene zarasle površine.</t>
  </si>
  <si>
    <t xml:space="preserve">Uklanjanje drveća i panjeva obračunava se po komadu, uzimajući u obzir debljinu (profil) stabla - mjereno na visini </t>
  </si>
  <si>
    <t>jedan metar od zemlje i to: profili ø10 - 30 cm i profil veći od ø30 cm.</t>
  </si>
  <si>
    <t>-</t>
  </si>
  <si>
    <t>Tehnički propis za građevinske konstrukcije (NN 17/17)</t>
  </si>
  <si>
    <t xml:space="preserve">Tehnički propis o građevnim proizvodima (NN 35/18) </t>
  </si>
  <si>
    <t>Svi ugrađeni materijali moraju biti u skladu sa smjernicama i zahtjevima iz normi koje su navedene u Tehničkom</t>
  </si>
  <si>
    <t>propisu o građevnim proizvodima, te drugim važećim normama za to područje.</t>
  </si>
  <si>
    <t>Ako se u međuvremenu neka norma ili propis stavi van snage, vrijedi zamjenjujuća norma ili propis.</t>
  </si>
  <si>
    <t>ZIDANJE</t>
  </si>
  <si>
    <t xml:space="preserve">Pri izvedbi zidarskih radova izvođač je dužan pridržavati se svih uvjeta i opisa u troškovniku, kao i važećih propisa </t>
  </si>
  <si>
    <t>i to posebno:</t>
  </si>
  <si>
    <t>Izvedba i proračun zidanih konstrukcija mora u svemu biti u skladu sa:</t>
  </si>
  <si>
    <r>
      <t>EUROCODE 6</t>
    </r>
    <r>
      <rPr>
        <sz val="9"/>
        <rFont val="Calibri"/>
        <family val="2"/>
      </rPr>
      <t xml:space="preserve"> - Design of masonry structures - Part 1-1: General rules for buildings - Rule for reinforced and</t>
    </r>
  </si>
  <si>
    <t>unreinforced masonry ili jednakovrijednoj normi.</t>
  </si>
  <si>
    <r>
      <t>EUROCODE 8</t>
    </r>
    <r>
      <rPr>
        <sz val="9"/>
        <rFont val="Calibri"/>
        <family val="2"/>
      </rPr>
      <t xml:space="preserve"> - Design provisions for earthquake resistance of structures - Part 1-1: General rules - Seismic</t>
    </r>
  </si>
  <si>
    <t>actions and general requirements for structures ili jednakovrijednoj normi.</t>
  </si>
  <si>
    <t>Materijali:</t>
  </si>
  <si>
    <t>propisu o građevnim proizvodima, te drugim važećim ili jednakovrijednim normama za to područje.</t>
  </si>
  <si>
    <t>Zidovi od opeke koji ostaju vidljivi izvode se od probrane pune jednolike i neoštećene dobro pečene fasadne opeke</t>
  </si>
  <si>
    <t>koja izgledom i kvalitetom odgovara željenom izgledu zida.</t>
  </si>
  <si>
    <t>Sve reške moraju biti potpuno vodoravne, odnosno okomite, jednakih debljina i uvučene za oko 10 mm od lica zida.</t>
  </si>
  <si>
    <t>U slučaju da na zidu nastane izlučivanje soli ili karbonata, izvođač je dužan te zidove očistiti i spriječiti daljnje</t>
  </si>
  <si>
    <t>izlučivanje o svom trošku.</t>
  </si>
  <si>
    <t>Zidanje zidova do debljine 12 cm uključujući i zid debljine 12 cm obračunava se po metru kvadratnom.</t>
  </si>
  <si>
    <t>Zidanje zidova debljine veće od 12 cm obračunava se po metru kubnom.</t>
  </si>
  <si>
    <t>UGRADNJE</t>
  </si>
  <si>
    <t>Smjernice za ugradnju:</t>
  </si>
  <si>
    <t>Stolariju ugraditi prema sljedećim smjernicama:</t>
  </si>
  <si>
    <t>građevinski otvor mora biti veći za 1,5-2 cm od veličine prozora po širini i po visini,</t>
  </si>
  <si>
    <t>postava prozora u predviđeni otvor,</t>
  </si>
  <si>
    <t>horizontalno i vertikalno namještanje prozora,</t>
  </si>
  <si>
    <t>učvršćivanje prozora vijcima i limovima za ugradnju,</t>
  </si>
  <si>
    <t>ispunjavanje zračnih razmaka ekspandirajućom brtvom</t>
  </si>
  <si>
    <t>spriječiti ulazak vode s vanjske strane na unutra (silikonskim kitanjem ili brtvenim letvicama),</t>
  </si>
  <si>
    <t>osigurati izlazak vodene pare iz prostora na van (vodonepropusnom paropropusnom folijom)</t>
  </si>
  <si>
    <t>Veličina zidarskog otvora nestandardne stolarije i bravarije određuje se u shemama dotičnih radova, gdje se određuje</t>
  </si>
  <si>
    <t>dali se element ugrađuje sa/bez 'slijepog' dovratnika, te broj sidara po elementu, ovisno o dizajnu elementa.</t>
  </si>
  <si>
    <t>Za ugradnju vrata (suha montaža) ugrađuje se slijepi dovratnik, koji se obično ugrađuje prilikom zidanja. Valja točno</t>
  </si>
  <si>
    <t>paziti na vertikalno i horizontalno podešavanje. Umjesto 'slijepog' dovratnika u zidarski otvor mogu se namjestiti i zidni</t>
  </si>
  <si>
    <t xml:space="preserve">ulošci. uz svaku vertikalnu stranu dovratnika moraju se postaviti barem (minimalno) po tri drvena uloška, koji se sidre u </t>
  </si>
  <si>
    <t>zid posebnim sidrima od plosnog željeza ili sidrenim vijcima (npr.: Fischer vijci)</t>
  </si>
  <si>
    <t>Ugradnju vanjske PVC stolarije izvesti sa sekundarnom hidroizolacijom. Otvor mora biti unutar zadane tolerancije kako bi se postigao optimalan stupanj brtvljenja. Brtvljenje stolarije raditi sa gornje i obiju bočnih strana multifunkcionalnim trakama a s donje strane brtvenima trakama. Brtvljenje mora omogućiti da s vanjske strane trakama bude osigurana vodonepropusnost  a iz unutarnje strane zrakonepropusnost. Za učvršćenje prozora koristiti plastična sidra za okvire. Na ovaj način omogućiti će se najbolja mehanička otpornost stolarije na vanjske utjecaje (vjetar i slično). Isto se može izvesti klasičnim "turbo" vijcima za ugradnju stolarije.
Završna obrada špalete prema odabiru projektanta. S unutarnje strane obrada gips pločama. S vanjske strane toplinska izolacija mora prekriti brtveni spoj i dio prozorskog profila. Prostor između profila i špalete popunjava se brtvenom pjenom (PUR). Trake se za špalate lijepe posebnim ljepilima punoplošno i kontinuriano duž špalete.
Karakteristike multifunkcionialnih traka: -širinu trake prilagoditi debljini zida u koji se ugrađuje, toplinska provodljivost λ = 0,048 W/m · K ili povojnije prema normi EN 12667 ili jednakovrijednoj, U - vrijednost maksimalno 0,7 W/(m2 · K), vrijednost otpora difuzije vodene pare μ &lt; 100 ili povoljnije prema normi EN ISO 12 572  ili jednakovrijednoj, koeficijent zrakopropusnosti a &lt; 0,1 m3 / h2 · m · (daPa)n ili povoljnije prema normi EN 12114 ili jednakovrijednoj. 
Karakteristike vanjskih brtvenih traka: -temperaturna otpornost min./max. -30 do 75 °C , reakcija na požar maksimalno B2 prema normi  HRN EN 13501-1:2019 ili jednakovrijednoj, UV otporna, otpornost na difuznost na vodenu paru µ max. 5882. 
Karakteristike unutarnjih brtvenih traka: -temperaturna otpornost min./max. -40 do 100 °C , reakcija na požar maksimalno B2 prema normi  HRN EN 13501-1:2019 ili jednakovrijednoj, UV otporna, otpornost na difuznost na vodenu paru µ max. 800000, -otpornost na starenje ili povolnije.</t>
  </si>
  <si>
    <t>PRIPOMOĆI I ČIŠĆENJE</t>
  </si>
  <si>
    <t xml:space="preserve">Obračun pripomoći građevinskih radnika kod izvedbe raznih obrtničkih i instalaterskih radova vrši se prema utrošku </t>
  </si>
  <si>
    <t>sati na pojedinim radovima, koji se evidentiraju u građevinskom dnevniku i ovjeravaju od strane nadzornog inženjera.</t>
  </si>
  <si>
    <t>Čišćenje koje se obavlja tijekom građenja, te završna čišćenja obračunavaju se po metru kvadratnom bruto površine.</t>
  </si>
  <si>
    <t>propisa i to posebno:</t>
  </si>
  <si>
    <t>STOLARSKI  RADOVI</t>
  </si>
  <si>
    <t xml:space="preserve">Pri izvedbi stolarskih radova izvođač je dužan pridržavati se svih uvjeta i opisa u troškovniku, kao i važećih </t>
  </si>
  <si>
    <t>Tehnički propis o građevnim proizvodima (NN 35/18).</t>
  </si>
  <si>
    <t>Tehnički propis za prozore i vrata (NN 69/06)</t>
  </si>
  <si>
    <t>Prozori i vrata:</t>
  </si>
  <si>
    <t>Prozori i vrata moraju ispunjavati tehnička svojstva, specificiranje, potvrđivanje sukladnosti, dokazivanje uporabljivosti</t>
  </si>
  <si>
    <t>označavanje i ispitivanje prozora/vrata. Svi kontrolni postupci moraju biti u skladu s Tehničkim propisom za prozore i</t>
  </si>
  <si>
    <t>vrata i njegovim prilozima.</t>
  </si>
  <si>
    <t>Prozori i vrata moraju sljedeće uvjete propisane TP:</t>
  </si>
  <si>
    <t>otpornost na opterećenje vjetrom,</t>
  </si>
  <si>
    <t>vodonepropusnost,</t>
  </si>
  <si>
    <t>propusnost zraka (za prostorije koje moraju ispunjavati uvjete izmjene zraka),</t>
  </si>
  <si>
    <t>prolazak topline,</t>
  </si>
  <si>
    <t>zvučnu izolaciju</t>
  </si>
  <si>
    <t>otpornost na požar i propuštanje dima i vatre</t>
  </si>
  <si>
    <t xml:space="preserve">Obračun stolarskih radova vrši se po metru kvadratnom, po metru dužnom izvedenog rada ili po komadu, a sve </t>
  </si>
  <si>
    <t xml:space="preserve">ovisno o vrsti rada koji se obračunava. </t>
  </si>
  <si>
    <t>važećih propisa i to posebno:</t>
  </si>
  <si>
    <t xml:space="preserve">Tehnički propis o građevnim proizvodima (NN 35/18). </t>
  </si>
  <si>
    <t>Posebna uputstva proizvođača</t>
  </si>
  <si>
    <t>PODOPOLAGAČKI RADOVI</t>
  </si>
  <si>
    <t>Pri izvedbi podopolagačkih radova izvođač je dužan pridržavati se svih uvjeta i opisa u troškovniku, kao i važećih</t>
  </si>
  <si>
    <t>propisu o građevnim proizvodima, te drugim važećim normama za to područje ili jednakovrijednim normama.</t>
  </si>
  <si>
    <t>Izvođač je dužan prije početka radova provjeriti na licu mjesta uvjete za izvođenje: ispravnost mjera podloga i otvora</t>
  </si>
  <si>
    <t xml:space="preserve">ravninu podloge, kvaliteta podloge. Eventualne neravnine mogu biti najviše 1 cm/m2 za podno oblaganje. </t>
  </si>
  <si>
    <t>Podloga za podni sustav mora biti:</t>
  </si>
  <si>
    <t>*</t>
  </si>
  <si>
    <t>homogena</t>
  </si>
  <si>
    <t>suha i čvrsta (max. površinska vlaga 4,0%)</t>
  </si>
  <si>
    <t>ravna i bez šupljina na površini</t>
  </si>
  <si>
    <t>slobodna od ulja i masti, prašine, rastresitih ili trošnih čestica</t>
  </si>
  <si>
    <t>izvedena u projektiranim padovima ili slično</t>
  </si>
  <si>
    <t>Slojevi poda polažu se samo na posve suhu i očišćenu podlogu kod temperature koju definira proizvođač i</t>
  </si>
  <si>
    <t>materijal odabranog podopolagačkog sistema. Svi slojevi moraju biti izvedeni sukladno specifikaciji proizvođača te</t>
  </si>
  <si>
    <t xml:space="preserve">vođeni projektnom dokumentacijom. </t>
  </si>
  <si>
    <t>GIPSARSKI RADOVI</t>
  </si>
  <si>
    <t>Pri izvedbi gipsarskih radova izvođač je dužan pridržavati se svih uvjeta i opisa u troškovniku, kao i važećih propisa</t>
  </si>
  <si>
    <t>Za suhe prostore: upotrebljavaju se standardne gips kartonske ploče</t>
  </si>
  <si>
    <t>Za vlažne prostore - mali % vlage: upotrebljavaju se impregnirane ploče</t>
  </si>
  <si>
    <t>Za vlažne prostore - veliki % vlage: upotrebljavaju se cementne ploče</t>
  </si>
  <si>
    <t>Za prostore s protupožarnim zahtjevima: upotrebljavaju se protupožarne gips kartonske ploče</t>
  </si>
  <si>
    <t>Prije početka radova izvoditelj je dužan provjeriti na gradilištu dali su osigurani svi uvjeti za njegov nesmetan rad.</t>
  </si>
  <si>
    <t xml:space="preserve">Ustanove se veće razlike koje bi utjecale na njegov rad dužan je o tome obavijestiti projektanta i nadzornog inženjera i </t>
  </si>
  <si>
    <t>zatražiti rješenje. U slučaju da izvođač upotrijebi drugu vrstu materijala nego što je određeno projektom ili radove loše</t>
  </si>
  <si>
    <t>izvede dužan je na zahtjev nadzornog inženjera odstraniti nepropisno izveden materijal i zamijeniti sa propisanim.</t>
  </si>
  <si>
    <t>Izvođač mora upotrijebiti materijal koji u svemu (vrsti, boji i kvaliteti) odgovara uzorku što ga odabere projektant.</t>
  </si>
  <si>
    <t>Sva učvršćenja i nosive potkonstrukcije moraju biti izvedene tako da su osigurane od bilo kakvog pomicanja, a da</t>
  </si>
  <si>
    <t>pojedini dijelovi  mogu nesmetano se pomicati uslijed promjene temperature.</t>
  </si>
  <si>
    <t>U slučaju da kod izrade zidova od gips ploča dođe do oštećenja drugih dijelova zgrade izvođač je dužan otkloniti</t>
  </si>
  <si>
    <t>nastalo oštećenje o vlastitom trošku.</t>
  </si>
  <si>
    <t>Visine:</t>
  </si>
  <si>
    <t xml:space="preserve">Ako nisu navedene visine, tada se smatra da su zidovi kalkulirani, ovisno o njihovoj konstrukciji, do </t>
  </si>
  <si>
    <t xml:space="preserve">maksimalno dozvoljene visine zida . Za visine preko 3,2 m zaračunava se doplata koja uključuje </t>
  </si>
  <si>
    <t>eventualne troškove skele. Doplata se zaračunava za cijelu površinu onih zidova koji prekoračuju graničnu visinu.</t>
  </si>
  <si>
    <t>Metalni profili:</t>
  </si>
  <si>
    <t xml:space="preserve">Potkonstrukcija iz pocinčanih čeličnih profila sa štancanim otvorima za vodovodne ili električne instalacije je čvrsto </t>
  </si>
  <si>
    <t xml:space="preserve">postavljena. Svi učvrsni elementi, kao što su vijci i čavli, pocinčani su ili fosforizirani. Spoj s konstrukcijom odvojiti </t>
  </si>
  <si>
    <t>brtvenom trakom. Lim za profile debljine je od min. 0,6 mm.</t>
  </si>
  <si>
    <t>Priključci:</t>
  </si>
  <si>
    <t>Sve priključne površine na zidovima, na stropu ili podu izvode se s brtvenom trakom.</t>
  </si>
  <si>
    <t>Izolacijski sloj:</t>
  </si>
  <si>
    <t xml:space="preserve">Izolacijski sloj se postavlja po čitavoj površini i osigurava se od micanja. Ako nije drugačije navedeno mogu se </t>
  </si>
  <si>
    <t>koristiti izolacijske ploče mineralne vune (MW).</t>
  </si>
  <si>
    <t>Razred vatrootpornosti:</t>
  </si>
  <si>
    <t xml:space="preserve">Dokaz za postizanje zahtijevanih razreda vatrootpornosti za zidnu konstrukciju osigurava izvođač radova putem </t>
  </si>
  <si>
    <t>atesta ovlaštene institucije.</t>
  </si>
  <si>
    <t>Instalacije:</t>
  </si>
  <si>
    <t xml:space="preserve">Radovi za prilagodbu na instalacijske i ugradbene dijelove, koji su ugrađeni prije oblaganja, posebno se ne </t>
  </si>
  <si>
    <t>obračunavaju.</t>
  </si>
  <si>
    <t>Prekidi rada:</t>
  </si>
  <si>
    <t>Prekidi rada (vrijeme čekanja) koji su posljedica instalacijskih radova ukalkulirani su u jedinične cijene.</t>
  </si>
  <si>
    <t>Obračun izrade gips zidova vrši se po metru kvadratnom ili po metru dužnom ovisno o vrsti obloge i rada, uključujući</t>
  </si>
  <si>
    <t>sav materijal, rad, pribor za izvođenje i skelu, ako u opisu stavke nije drugačije navedeno.</t>
  </si>
  <si>
    <r>
      <t>m</t>
    </r>
    <r>
      <rPr>
        <vertAlign val="superscript"/>
        <sz val="9"/>
        <rFont val="Calibri"/>
        <family val="2"/>
      </rPr>
      <t>2</t>
    </r>
  </si>
  <si>
    <t>sve obložne površine zidova</t>
  </si>
  <si>
    <r>
      <t>m</t>
    </r>
    <r>
      <rPr>
        <vertAlign val="superscript"/>
        <sz val="9"/>
        <rFont val="Calibri"/>
        <family val="2"/>
      </rPr>
      <t>1</t>
    </r>
  </si>
  <si>
    <t>špalete, čela zidova, gornje plohe parapeta, ako su posebno specificirani troškovnikom</t>
  </si>
  <si>
    <t>Odbitak otvora:</t>
  </si>
  <si>
    <r>
      <t>Izrada svijetlog otvora za dovratnik ili druge prodore do površine od 2,5 m</t>
    </r>
    <r>
      <rPr>
        <vertAlign val="superscript"/>
        <sz val="10"/>
        <rFont val="Calibri"/>
        <family val="2"/>
      </rPr>
      <t>2</t>
    </r>
    <r>
      <rPr>
        <sz val="10"/>
        <rFont val="Calibri"/>
        <family val="2"/>
      </rPr>
      <t xml:space="preserve"> posebno se ne zaračunava, ali se</t>
    </r>
  </si>
  <si>
    <r>
      <t>zato ne odbija površina tog otvora. Kod svijetlog otvora ili prolaza većih od 2,5 m</t>
    </r>
    <r>
      <rPr>
        <vertAlign val="superscript"/>
        <sz val="9"/>
        <rFont val="Calibri"/>
        <family val="2"/>
      </rPr>
      <t>2</t>
    </r>
    <r>
      <rPr>
        <sz val="9"/>
        <rFont val="Calibri"/>
        <family val="2"/>
      </rPr>
      <t xml:space="preserve"> odbijaju se površine otvora, ali se</t>
    </r>
  </si>
  <si>
    <t>posebno zaračunava izrada slijepog otvora. Postavljanje dovratnika i izrada obloge s gipskartonskim pločama posebno se</t>
  </si>
  <si>
    <t>zaračunava.</t>
  </si>
  <si>
    <t>SPUŠTENI STROPOVI</t>
  </si>
  <si>
    <t xml:space="preserve">Pri izvedbi radova na spuštenim stropovima izvođač je dužan pridržavati se svih uvjeta i opisa u troškovniku, kao i </t>
  </si>
  <si>
    <t>izvede dužan je na zahtjev nadzornog inženjera odstraniti nepropisno izveden materijal i zamijeniti s propisanim.</t>
  </si>
  <si>
    <t>pojedini dijelovi mogu nesmetano se pomicati uslijed promjene temperature.</t>
  </si>
  <si>
    <t>U slučaju da kod izrade spuštenih stropova dođe do oštećenja drugih dijelova zgrade izvođač je dužan otkloniti</t>
  </si>
  <si>
    <t xml:space="preserve">Obračun izrade spuštenih stropova vrši se po metru kvadratnom ili po metru dužnom ovisno o vrsti obloge i rada, </t>
  </si>
  <si>
    <t>uključujući sav materijal, rad, pribor za izvođenje i skelu, ako u opisu stavke nije drugačije navedeno.</t>
  </si>
  <si>
    <r>
      <t xml:space="preserve">Dobava, postava i spajanje tipski testiranog zidnog modularnog ormara IP30 zaštite, u skladu sa standardom IEC 60439.1, prema pripadnoj shemi . Ormar je izrađen od plastificiranog čeličnog lima. Oznaku razdjelnika kao i natpise na vratima izvesti na graviranim plastičnim pločicama. Razdjelnik je opremljen bravicama na vratima, te nosačem za jednopolnu shemu. Svi dovodi i odvodi kabela su sa gornje strane ormara u kabelskom polju. U razdjelnik ugraditi slijedeću opremu </t>
    </r>
    <r>
      <rPr>
        <sz val="10"/>
        <rFont val="Calibri"/>
        <family val="2"/>
      </rPr>
      <t>,prema jednopolnoj shemi:</t>
    </r>
  </si>
  <si>
    <t>Dobava i ugradnja 6 modulnog ugradnog kompleta (oznake "B") ,uključivo sav nespecifirani materijal, sastavljenog iz :</t>
  </si>
  <si>
    <t xml:space="preserve">Osnova podne kutije za podne instalacije ispod glazure. Visina ugradnje 70-125mm. Dimenzija 410x367x70.
</t>
  </si>
  <si>
    <t xml:space="preserve">Prihvatni lim za osnovu podne kutije UZD250-2 i UZD250-3, za ugradnju ugradne jedinice velicine 6. Dimenzija 282x282x4.
</t>
  </si>
  <si>
    <t xml:space="preserve">Ugradni okvir s poklopcem za 6 standardnih elektroelemenata u 3 ugradne kutije GB2 u sustavima podnih instalacija. S univerzalnim steznim elementima. Zaštitni okvir za tepih, preklopni poklopac i izlaz za kabele od poliamida.
</t>
  </si>
  <si>
    <t xml:space="preserve">Prazna ugradna kutija, prikladna za ugradnju elektroelemenata elektroelementa, s 2 stezaljke za rasterećenje dolaznih i odlaznih kabela. Dimenzija 165x76x39.
</t>
  </si>
  <si>
    <t xml:space="preserve">Pokrovna pločica za ugradnu kutiju, s pravokutnim otvorom za 3-struku priključnicu serije Modul 45. Dimenzija L=165 mm.
</t>
  </si>
  <si>
    <t xml:space="preserve">Slijepa pokrovna pločica za ugradnu kutiju. Dimenzija L=61 mm.
</t>
  </si>
  <si>
    <t xml:space="preserve">Jednostruka priključnica sa zaštitnim kontaktom, sa povećanom zaštitom od dodira, s utičnim stezaljkama, 2-polna, 16A, 250V, sa stezaljkama sukladno IEC 60884-1.
</t>
  </si>
  <si>
    <t xml:space="preserve">Nosivi okvir s kosim izlazom i poteznim poklopcem za prihvat dva komunikacijska modula RJ45.
</t>
  </si>
  <si>
    <t>Dobava, montaža i spajanje komunikacijske priključnice kat 6 neoklopljene, s jednim priključnim mjestom RJ45. Uključen poklopac za zaštitu od prašine, kabelska vezica i upute za montažu.</t>
  </si>
  <si>
    <t xml:space="preserve">projektanta interijera </t>
  </si>
  <si>
    <t xml:space="preserve">Dobava i montaža ugradne panik svjetiljke. Snage 1,2W LED, autonimije rada 3h, u pripravnom spoju. U kompletu sa piktogranimma. 
Tip Plexi-led
</t>
  </si>
  <si>
    <t xml:space="preserve">Dobava i montaža nadgradne panik svjetiljke. Snage 1,2W LED, autonimije rada 3h, u pripravnom spoju. U kompletu sa piktogranimma i montažnim priborom.
</t>
  </si>
  <si>
    <t>Dobava i ugradnja 2 modulnog ugradnog kompleta ukjučivo sav nespecificirani materijal,  sastavljenog iz :</t>
  </si>
  <si>
    <t>Dobava i ugradnja 2 modulnog ugradnog kompleta ukjučivo sav nespecificirani materijal,  " ili jednakovrijedan tip  sastavljenog iz :</t>
  </si>
  <si>
    <t>Dobava i ugradnja 3 modulnog ugradnog kompleta ukjučivo sav nespecificirani materijal,  sastavljenog iz :</t>
  </si>
  <si>
    <t>Dobava i ugradnja prekidača rasvjete, uključivo podžbukna kutija, okvir prema izboru interijera, te ostali nespecificirani materijal,  sastavljenog iz :</t>
  </si>
  <si>
    <t>Zidni umivaonik iz keramike I klase sa stojećom jednoručnom miješalicom za toplu i hladnu vodu , kromirani sifon sa čepom na podizanje,  priključne armirane cijevi sa holender maticama, te odvodna kromirana cijev od 32 mm. Kutni kromirani ventili NO15 za spoj mješalice na instalaciju vode.Veličinu, boju sanitarije i dizajn određuje projektant unutarnjeg uređenja objekta ili investitor.</t>
  </si>
  <si>
    <t>Dražen Boić</t>
  </si>
  <si>
    <t>Zabok (49210), Naselje Borovčaki 29</t>
  </si>
  <si>
    <t>drazen.boic@arhinatura.hr</t>
  </si>
  <si>
    <t>Trg Matije Gupca 27</t>
  </si>
  <si>
    <t>REKONSTRUKCIJA GRAĐEVINE JAVNE I DRUŠTVENE NAMJENE - PRIVOĐENJE NAMJENI ZGRADE FELLEROVE LJEKARNE - uređenje prostora ureda Kajkaviana</t>
  </si>
  <si>
    <t>Donja Stubica, Golubovečka cesta 42</t>
  </si>
  <si>
    <t>C.</t>
  </si>
  <si>
    <t>TROŠKOVNIK ELEKTROTEHNIČKIH INSTALACIJA</t>
  </si>
  <si>
    <t>D.</t>
  </si>
  <si>
    <t>Kajkaviana: društvo za prikupljanje, čuvanje i promicanje hrvatske kajkavske baštine</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</si>
</sst>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_-* #,##0\ _K_n_-;\-* #,##0\ _K_n_-;_-* &quot;-&quot;\ _K_n_-;_-@_-"/>
    <numFmt numFmtId="167" formatCode="_-* #,##0.00\ _K_n_-;\-* #,##0.00\ _K_n_-;_-* &quot;-&quot;??\ _K_n_-;_-@_-"/>
    <numFmt numFmtId="168" formatCode="&quot;kn&quot;\ #,##0;\-&quot;kn&quot;\ #,##0"/>
    <numFmt numFmtId="169" formatCode="&quot;kn&quot;\ #,##0;[Red]\-&quot;kn&quot;\ #,##0"/>
    <numFmt numFmtId="170" formatCode="&quot;kn&quot;\ #,##0.00;\-&quot;kn&quot;\ #,##0.00"/>
    <numFmt numFmtId="171" formatCode="&quot;kn&quot;\ #,##0.00;[Red]\-&quot;kn&quot;\ #,##0.00"/>
    <numFmt numFmtId="172" formatCode="_-&quot;kn&quot;\ * #,##0_-;\-&quot;kn&quot;\ * #,##0_-;_-&quot;kn&quot;\ * &quot;-&quot;_-;_-@_-"/>
    <numFmt numFmtId="173" formatCode="_-&quot;kn&quot;\ * #,##0.00_-;\-&quot;kn&quot;\ * #,##0.00_-;_-&quot;kn&quot;\ *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quot;kn&quot;"/>
    <numFmt numFmtId="183" formatCode="&quot;Yes&quot;;&quot;Yes&quot;;&quot;No&quot;"/>
    <numFmt numFmtId="184" formatCode="&quot;True&quot;;&quot;True&quot;;&quot;False&quot;"/>
    <numFmt numFmtId="185" formatCode="&quot;On&quot;;&quot;On&quot;;&quot;Off&quot;"/>
    <numFmt numFmtId="186" formatCode="[$€-2]\ #,##0.00_);[Red]\([$€-2]\ #,##0.00\)"/>
    <numFmt numFmtId="187" formatCode="#,##0.00_ ;\-#,##0.00\ "/>
  </numFmts>
  <fonts count="87">
    <font>
      <sz val="10"/>
      <name val="Arial CE"/>
      <family val="2"/>
    </font>
    <font>
      <b/>
      <sz val="12"/>
      <name val="CRO_Swiss_Light-Normal"/>
      <family val="0"/>
    </font>
    <font>
      <i/>
      <sz val="12"/>
      <name val="CRO_Swiss_Light-Normal"/>
      <family val="0"/>
    </font>
    <font>
      <b/>
      <i/>
      <sz val="12"/>
      <name val="CRO_Swiss_Light-Normal"/>
      <family val="0"/>
    </font>
    <font>
      <sz val="12"/>
      <name val="CRO_Swiss_Light-Normal"/>
      <family val="0"/>
    </font>
    <font>
      <sz val="11"/>
      <name val="Arial"/>
      <family val="2"/>
    </font>
    <font>
      <sz val="11"/>
      <name val="Calibri"/>
      <family val="2"/>
    </font>
    <font>
      <sz val="10"/>
      <name val="Arial"/>
      <family val="2"/>
    </font>
    <font>
      <sz val="65"/>
      <color indexed="55"/>
      <name val="SablonaSerijaA2"/>
      <family val="0"/>
    </font>
    <font>
      <sz val="65"/>
      <name val="Arial"/>
      <family val="2"/>
    </font>
    <font>
      <i/>
      <sz val="9"/>
      <name val="Calibri"/>
      <family val="2"/>
    </font>
    <font>
      <u val="single"/>
      <sz val="10"/>
      <color indexed="12"/>
      <name val="Arial"/>
      <family val="2"/>
    </font>
    <font>
      <u val="single"/>
      <sz val="10"/>
      <color indexed="12"/>
      <name val="Calibri"/>
      <family val="2"/>
    </font>
    <font>
      <u val="single"/>
      <sz val="10"/>
      <name val="Calibri"/>
      <family val="2"/>
    </font>
    <font>
      <sz val="10"/>
      <name val="Calibri"/>
      <family val="2"/>
    </font>
    <font>
      <b/>
      <sz val="12"/>
      <name val="Calibri"/>
      <family val="2"/>
    </font>
    <font>
      <sz val="12"/>
      <name val="Calibri"/>
      <family val="2"/>
    </font>
    <font>
      <sz val="9"/>
      <name val="Calibri"/>
      <family val="2"/>
    </font>
    <font>
      <b/>
      <sz val="11"/>
      <name val="Calibri"/>
      <family val="2"/>
    </font>
    <font>
      <b/>
      <sz val="10"/>
      <name val="Calibri"/>
      <family val="2"/>
    </font>
    <font>
      <i/>
      <sz val="11"/>
      <name val="Calibri"/>
      <family val="2"/>
    </font>
    <font>
      <b/>
      <i/>
      <sz val="11"/>
      <name val="Calibri"/>
      <family val="2"/>
    </font>
    <font>
      <sz val="10"/>
      <name val="Helv"/>
      <family val="0"/>
    </font>
    <font>
      <vertAlign val="superscript"/>
      <sz val="9"/>
      <name val="Calibri"/>
      <family val="2"/>
    </font>
    <font>
      <vertAlign val="superscript"/>
      <sz val="10"/>
      <name val="Calibri"/>
      <family val="2"/>
    </font>
    <font>
      <sz val="12"/>
      <name val="Arial"/>
      <family val="2"/>
    </font>
    <font>
      <sz val="11"/>
      <color indexed="8"/>
      <name val="Calibri"/>
      <family val="2"/>
    </font>
    <font>
      <sz val="11"/>
      <color indexed="9"/>
      <name val="Calibri"/>
      <family val="2"/>
    </font>
    <font>
      <sz val="11"/>
      <color indexed="17"/>
      <name val="Calibri"/>
      <family val="2"/>
    </font>
    <font>
      <u val="single"/>
      <sz val="10"/>
      <color indexed="12"/>
      <name val="Arial CE"/>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u val="single"/>
      <sz val="10"/>
      <color indexed="20"/>
      <name val="Arial CE"/>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22"/>
      <name val="Calibri"/>
      <family val="2"/>
    </font>
    <font>
      <i/>
      <sz val="20"/>
      <color indexed="10"/>
      <name val="Calibri"/>
      <family val="2"/>
    </font>
    <font>
      <sz val="10"/>
      <color indexed="10"/>
      <name val="Calibri"/>
      <family val="2"/>
    </font>
    <font>
      <b/>
      <i/>
      <sz val="12"/>
      <name val="Calibri"/>
      <family val="2"/>
    </font>
    <font>
      <b/>
      <sz val="14"/>
      <name val="Calibri"/>
      <family val="2"/>
    </font>
    <font>
      <sz val="10"/>
      <color indexed="8"/>
      <name val="Calibri"/>
      <family val="2"/>
    </font>
    <font>
      <sz val="14"/>
      <name val="Calibri"/>
      <family val="2"/>
    </font>
    <font>
      <b/>
      <sz val="10"/>
      <color indexed="12"/>
      <name val="Calibri"/>
      <family val="2"/>
    </font>
    <font>
      <b/>
      <sz val="14"/>
      <color indexed="12"/>
      <name val="Calibri"/>
      <family val="2"/>
    </font>
    <font>
      <sz val="10"/>
      <color indexed="12"/>
      <name val="Calibri"/>
      <family val="2"/>
    </font>
    <font>
      <i/>
      <sz val="10"/>
      <color indexed="12"/>
      <name val="Calibri"/>
      <family val="2"/>
    </font>
    <font>
      <sz val="9"/>
      <color indexed="12"/>
      <name val="Calibri"/>
      <family val="2"/>
    </font>
    <font>
      <b/>
      <sz val="9"/>
      <name val="Calibri"/>
      <family val="2"/>
    </font>
    <font>
      <i/>
      <sz val="9"/>
      <color indexed="10"/>
      <name val="Calibri"/>
      <family val="2"/>
    </font>
    <font>
      <b/>
      <i/>
      <sz val="18"/>
      <color indexed="22"/>
      <name val="Calibri"/>
      <family val="2"/>
    </font>
    <font>
      <b/>
      <sz val="10"/>
      <color indexed="10"/>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u val="single"/>
      <sz val="10"/>
      <color theme="10"/>
      <name val="Arial CE"/>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CE"/>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0" tint="-0.24997000396251678"/>
      <name val="Calibri"/>
      <family val="2"/>
    </font>
    <font>
      <i/>
      <sz val="20"/>
      <color rgb="FFFF0000"/>
      <name val="Calibri"/>
      <family val="2"/>
    </font>
    <font>
      <sz val="10"/>
      <color rgb="FFFF0000"/>
      <name val="Calibri"/>
      <family val="2"/>
    </font>
    <font>
      <sz val="10"/>
      <color theme="1"/>
      <name val="Calibri"/>
      <family val="2"/>
    </font>
    <font>
      <b/>
      <sz val="10"/>
      <color rgb="FFFF0000"/>
      <name val="Calibri"/>
      <family val="2"/>
    </font>
    <font>
      <b/>
      <sz val="10"/>
      <color rgb="FFFF0000"/>
      <name val="Arial"/>
      <family val="2"/>
    </font>
    <font>
      <b/>
      <i/>
      <sz val="18"/>
      <color theme="0"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theme="0" tint="-0.1499900072813034"/>
        <bgColor indexed="64"/>
      </patternFill>
    </fill>
    <fill>
      <patternFill patternType="solid">
        <fgColor indexed="47"/>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color indexed="63"/>
      </left>
      <right>
        <color indexed="63"/>
      </right>
      <top>
        <color indexed="63"/>
      </top>
      <bottom style="medium"/>
    </border>
    <border>
      <left>
        <color indexed="63"/>
      </left>
      <right style="thin"/>
      <top>
        <color indexed="63"/>
      </top>
      <bottom style="thin"/>
    </border>
    <border>
      <left style="hair"/>
      <right style="hair"/>
      <top style="thin"/>
      <bottom style="thin"/>
    </border>
    <border>
      <left style="hair"/>
      <right/>
      <top style="thin"/>
      <bottom style="thin"/>
    </border>
    <border>
      <left style="thin"/>
      <right style="thin"/>
      <top style="thin"/>
      <bottom style="thin"/>
    </border>
    <border>
      <left/>
      <right style="hair"/>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0" fillId="20" borderId="1" applyNumberFormat="0" applyFont="0" applyAlignment="0" applyProtection="0"/>
    <xf numFmtId="0" fontId="63" fillId="21" borderId="0" applyNumberFormat="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7" fillId="0" borderId="0">
      <alignment/>
      <protection/>
    </xf>
    <xf numFmtId="0" fontId="61"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25" fillId="0" borderId="0">
      <alignment/>
      <protection/>
    </xf>
    <xf numFmtId="0" fontId="7" fillId="0" borderId="0">
      <alignment/>
      <protection/>
    </xf>
    <xf numFmtId="0" fontId="7" fillId="0" borderId="0">
      <alignment/>
      <protection/>
    </xf>
    <xf numFmtId="9" fontId="4" fillId="0" borderId="0" applyFont="0" applyFill="0" applyBorder="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31" borderId="8" applyNumberFormat="0" applyAlignment="0" applyProtection="0"/>
    <xf numFmtId="0" fontId="22"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2" borderId="3" applyNumberFormat="0" applyAlignment="0" applyProtection="0"/>
    <xf numFmtId="44"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cellStyleXfs>
  <cellXfs count="346">
    <xf numFmtId="0" fontId="0" fillId="0" borderId="0" xfId="0" applyAlignment="1">
      <alignment/>
    </xf>
    <xf numFmtId="49" fontId="14" fillId="0" borderId="0" xfId="0" applyNumberFormat="1" applyFont="1" applyAlignment="1" applyProtection="1">
      <alignment horizontal="right" vertical="top"/>
      <protection locked="0"/>
    </xf>
    <xf numFmtId="0" fontId="14" fillId="0" borderId="0" xfId="0" applyFont="1" applyAlignment="1" applyProtection="1">
      <alignment horizontal="justify" vertical="center" wrapText="1"/>
      <protection locked="0"/>
    </xf>
    <xf numFmtId="0" fontId="14" fillId="0" borderId="0" xfId="0" applyFont="1" applyAlignment="1" applyProtection="1">
      <alignment horizontal="left" vertical="center" wrapText="1"/>
      <protection locked="0"/>
    </xf>
    <xf numFmtId="4" fontId="14" fillId="0" borderId="0" xfId="0" applyNumberFormat="1" applyFont="1" applyAlignment="1" applyProtection="1">
      <alignment horizontal="right" vertical="center" wrapText="1"/>
      <protection locked="0"/>
    </xf>
    <xf numFmtId="4" fontId="14" fillId="0" borderId="0" xfId="0" applyNumberFormat="1" applyFont="1" applyAlignment="1">
      <alignment horizontal="right" vertical="center" wrapText="1"/>
    </xf>
    <xf numFmtId="0" fontId="14" fillId="0" borderId="0" xfId="0" applyFont="1" applyAlignment="1">
      <alignment horizontal="left" vertical="center" wrapText="1"/>
    </xf>
    <xf numFmtId="0" fontId="14" fillId="0" borderId="0" xfId="0" applyFont="1" applyAlignment="1">
      <alignment vertical="center" wrapText="1"/>
    </xf>
    <xf numFmtId="49" fontId="18" fillId="0" borderId="0" xfId="0" applyNumberFormat="1" applyFont="1" applyAlignment="1" applyProtection="1">
      <alignment horizontal="right" vertical="top"/>
      <protection locked="0"/>
    </xf>
    <xf numFmtId="49" fontId="6" fillId="0" borderId="0" xfId="0" applyNumberFormat="1" applyFont="1" applyAlignment="1" applyProtection="1">
      <alignment horizontal="right" vertical="top"/>
      <protection locked="0"/>
    </xf>
    <xf numFmtId="0" fontId="18" fillId="0" borderId="0" xfId="0" applyFont="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6" fillId="0" borderId="0" xfId="0" applyFont="1" applyAlignment="1" applyProtection="1">
      <alignment horizontal="left" vertical="center" wrapText="1"/>
      <protection locked="0"/>
    </xf>
    <xf numFmtId="4" fontId="6" fillId="0" borderId="0" xfId="0" applyNumberFormat="1" applyFont="1" applyAlignment="1" applyProtection="1">
      <alignment horizontal="right" vertical="center" wrapText="1"/>
      <protection locked="0"/>
    </xf>
    <xf numFmtId="4" fontId="6" fillId="0" borderId="0" xfId="0" applyNumberFormat="1"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vertical="center" wrapText="1"/>
    </xf>
    <xf numFmtId="49" fontId="6" fillId="0" borderId="0" xfId="0" applyNumberFormat="1" applyFont="1" applyBorder="1" applyAlignment="1" applyProtection="1">
      <alignment horizontal="right" vertical="top"/>
      <protection locked="0"/>
    </xf>
    <xf numFmtId="0" fontId="6" fillId="0" borderId="0" xfId="0" applyFont="1" applyBorder="1" applyAlignment="1" applyProtection="1">
      <alignment horizontal="left" vertical="center" wrapText="1"/>
      <protection locked="0"/>
    </xf>
    <xf numFmtId="4" fontId="6" fillId="0" borderId="0" xfId="0" applyNumberFormat="1" applyFont="1" applyBorder="1" applyAlignment="1" applyProtection="1">
      <alignment horizontal="right" vertical="center" wrapText="1"/>
      <protection locked="0"/>
    </xf>
    <xf numFmtId="4" fontId="6" fillId="0" borderId="0" xfId="0" applyNumberFormat="1" applyFont="1" applyBorder="1" applyAlignment="1">
      <alignment horizontal="right" vertical="center" wrapText="1"/>
    </xf>
    <xf numFmtId="0" fontId="6" fillId="0" borderId="0" xfId="0" applyFont="1" applyAlignment="1" applyProtection="1" quotePrefix="1">
      <alignment horizontal="center" vertical="top" wrapText="1"/>
      <protection locked="0"/>
    </xf>
    <xf numFmtId="0" fontId="6" fillId="0" borderId="0" xfId="0" applyFont="1" applyBorder="1" applyAlignment="1" applyProtection="1" quotePrefix="1">
      <alignment horizontal="justify" vertical="center" wrapText="1"/>
      <protection locked="0"/>
    </xf>
    <xf numFmtId="0" fontId="6" fillId="0" borderId="0" xfId="0" applyFont="1" applyAlignment="1" applyProtection="1">
      <alignment horizontal="justify" vertical="top" wrapText="1"/>
      <protection locked="0"/>
    </xf>
    <xf numFmtId="0" fontId="6" fillId="0" borderId="0" xfId="0" applyFont="1" applyAlignment="1">
      <alignment horizontal="justify" vertical="top" wrapText="1"/>
    </xf>
    <xf numFmtId="0" fontId="6" fillId="0" borderId="0" xfId="0" applyFont="1" applyAlignment="1">
      <alignment horizontal="justify" vertical="top"/>
    </xf>
    <xf numFmtId="0" fontId="18" fillId="0" borderId="0" xfId="0" applyFont="1" applyAlignment="1" applyProtection="1">
      <alignment horizontal="justify" vertical="top" wrapText="1"/>
      <protection locked="0"/>
    </xf>
    <xf numFmtId="0" fontId="6" fillId="0" borderId="0" xfId="0" applyFont="1" applyAlignment="1" applyProtection="1" quotePrefix="1">
      <alignment horizontal="justify" vertical="top" wrapText="1"/>
      <protection locked="0"/>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justify" vertical="top" wrapText="1"/>
    </xf>
    <xf numFmtId="0" fontId="18" fillId="0" borderId="0" xfId="0" applyFont="1" applyAlignment="1">
      <alignment horizontal="justify"/>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pplyProtection="1">
      <alignment horizontal="left" vertical="center" wrapText="1"/>
      <protection locked="0"/>
    </xf>
    <xf numFmtId="4" fontId="18" fillId="0" borderId="0" xfId="0" applyNumberFormat="1" applyFont="1" applyAlignment="1" applyProtection="1">
      <alignment horizontal="right" vertical="center" wrapText="1"/>
      <protection locked="0"/>
    </xf>
    <xf numFmtId="4" fontId="18" fillId="0" borderId="0" xfId="0" applyNumberFormat="1" applyFont="1" applyAlignment="1">
      <alignment horizontal="right" vertical="center" wrapText="1"/>
    </xf>
    <xf numFmtId="49" fontId="18" fillId="0" borderId="0" xfId="0" applyNumberFormat="1" applyFont="1" applyFill="1" applyBorder="1" applyAlignment="1" applyProtection="1">
      <alignment horizontal="right" vertical="top"/>
      <protection locked="0"/>
    </xf>
    <xf numFmtId="4" fontId="18" fillId="0" borderId="0" xfId="0" applyNumberFormat="1" applyFont="1" applyFill="1" applyBorder="1" applyAlignment="1" applyProtection="1">
      <alignment horizontal="right" vertical="center" wrapText="1"/>
      <protection locked="0"/>
    </xf>
    <xf numFmtId="4" fontId="18" fillId="0" borderId="0" xfId="0" applyNumberFormat="1" applyFont="1" applyFill="1" applyBorder="1" applyAlignment="1">
      <alignment horizontal="right" vertical="center" wrapText="1"/>
    </xf>
    <xf numFmtId="0" fontId="7" fillId="0" borderId="0" xfId="60">
      <alignment/>
      <protection/>
    </xf>
    <xf numFmtId="0" fontId="14" fillId="0" borderId="0" xfId="60" applyFont="1">
      <alignment/>
      <protection/>
    </xf>
    <xf numFmtId="0" fontId="6" fillId="0" borderId="0" xfId="60" applyFont="1" applyAlignment="1">
      <alignment horizontal="center"/>
      <protection/>
    </xf>
    <xf numFmtId="1" fontId="6" fillId="0" borderId="0" xfId="60" applyNumberFormat="1" applyFont="1" applyAlignment="1">
      <alignment horizontal="center"/>
      <protection/>
    </xf>
    <xf numFmtId="4" fontId="14" fillId="0" borderId="0" xfId="60" applyNumberFormat="1" applyFont="1" applyAlignment="1">
      <alignment horizontal="center"/>
      <protection/>
    </xf>
    <xf numFmtId="0" fontId="80" fillId="0" borderId="0" xfId="60" applyFont="1">
      <alignment/>
      <protection/>
    </xf>
    <xf numFmtId="0" fontId="77" fillId="0" borderId="0" xfId="60" applyFont="1" applyAlignment="1">
      <alignment horizontal="center"/>
      <protection/>
    </xf>
    <xf numFmtId="1" fontId="81" fillId="0" borderId="0" xfId="60" applyNumberFormat="1" applyFont="1" applyAlignment="1">
      <alignment horizontal="center"/>
      <protection/>
    </xf>
    <xf numFmtId="4" fontId="82" fillId="0" borderId="0" xfId="60" applyNumberFormat="1" applyFont="1" applyAlignment="1">
      <alignment horizontal="center"/>
      <protection/>
    </xf>
    <xf numFmtId="0" fontId="82" fillId="0" borderId="0" xfId="60" applyFont="1">
      <alignment/>
      <protection/>
    </xf>
    <xf numFmtId="1" fontId="77" fillId="0" borderId="0" xfId="60" applyNumberFormat="1" applyFont="1" applyAlignment="1">
      <alignment horizontal="center"/>
      <protection/>
    </xf>
    <xf numFmtId="0" fontId="77" fillId="0" borderId="0" xfId="60" applyFont="1" applyAlignment="1">
      <alignment horizontal="center" vertical="top" wrapText="1"/>
      <protection/>
    </xf>
    <xf numFmtId="1" fontId="77" fillId="0" borderId="0" xfId="60" applyNumberFormat="1" applyFont="1" applyAlignment="1">
      <alignment horizontal="center" wrapText="1"/>
      <protection/>
    </xf>
    <xf numFmtId="0" fontId="14" fillId="0" borderId="0" xfId="60" applyFont="1" applyAlignment="1">
      <alignment horizontal="left"/>
      <protection/>
    </xf>
    <xf numFmtId="1" fontId="14" fillId="0" borderId="0" xfId="60" applyNumberFormat="1" applyFont="1" applyAlignment="1">
      <alignment horizontal="center"/>
      <protection/>
    </xf>
    <xf numFmtId="2" fontId="14" fillId="0" borderId="0" xfId="60" applyNumberFormat="1" applyFont="1">
      <alignment/>
      <protection/>
    </xf>
    <xf numFmtId="0" fontId="14" fillId="0" borderId="0" xfId="60" applyFont="1" applyAlignment="1">
      <alignment vertical="top"/>
      <protection/>
    </xf>
    <xf numFmtId="0" fontId="20" fillId="0" borderId="0" xfId="60" applyFont="1" applyAlignment="1">
      <alignment horizontal="right" vertical="top" wrapText="1"/>
      <protection/>
    </xf>
    <xf numFmtId="0" fontId="20" fillId="0" borderId="0" xfId="60" applyFont="1" applyAlignment="1">
      <alignment horizontal="left" vertical="top" wrapText="1"/>
      <protection/>
    </xf>
    <xf numFmtId="0" fontId="6" fillId="0" borderId="0" xfId="60" applyFont="1" applyAlignment="1">
      <alignment horizontal="center" vertical="top" wrapText="1"/>
      <protection/>
    </xf>
    <xf numFmtId="1" fontId="6" fillId="0" borderId="0" xfId="60" applyNumberFormat="1" applyFont="1" applyAlignment="1">
      <alignment horizontal="center" wrapText="1"/>
      <protection/>
    </xf>
    <xf numFmtId="0" fontId="7" fillId="0" borderId="0" xfId="60" applyAlignment="1">
      <alignment horizontal="center"/>
      <protection/>
    </xf>
    <xf numFmtId="1" fontId="7" fillId="0" borderId="0" xfId="60" applyNumberFormat="1" applyAlignment="1">
      <alignment horizontal="center"/>
      <protection/>
    </xf>
    <xf numFmtId="4" fontId="7" fillId="0" borderId="0" xfId="60" applyNumberFormat="1" applyAlignment="1">
      <alignment horizontal="center"/>
      <protection/>
    </xf>
    <xf numFmtId="2" fontId="7" fillId="0" borderId="0" xfId="60" applyNumberFormat="1">
      <alignment/>
      <protection/>
    </xf>
    <xf numFmtId="0" fontId="14" fillId="0" borderId="0" xfId="60" applyFont="1" applyAlignment="1">
      <alignment horizontal="left" wrapText="1"/>
      <protection/>
    </xf>
    <xf numFmtId="0" fontId="14" fillId="0" borderId="0" xfId="60" applyFont="1" applyAlignment="1">
      <alignment horizontal="center" wrapText="1"/>
      <protection/>
    </xf>
    <xf numFmtId="1" fontId="14" fillId="0" borderId="0" xfId="60" applyNumberFormat="1" applyFont="1" applyAlignment="1">
      <alignment horizontal="center" wrapText="1"/>
      <protection/>
    </xf>
    <xf numFmtId="4" fontId="14" fillId="0" borderId="0" xfId="60" applyNumberFormat="1" applyFont="1" applyAlignment="1">
      <alignment horizontal="center" wrapText="1"/>
      <protection/>
    </xf>
    <xf numFmtId="0" fontId="17" fillId="0" borderId="0" xfId="60" applyFont="1">
      <alignment/>
      <protection/>
    </xf>
    <xf numFmtId="0" fontId="16" fillId="33" borderId="10" xfId="60" applyFont="1" applyFill="1" applyBorder="1">
      <alignment/>
      <protection/>
    </xf>
    <xf numFmtId="49" fontId="16" fillId="0" borderId="0" xfId="60" applyNumberFormat="1" applyFont="1" applyAlignment="1">
      <alignment horizontal="left" vertical="top" wrapText="1"/>
      <protection/>
    </xf>
    <xf numFmtId="49" fontId="16" fillId="0" borderId="0" xfId="60" applyNumberFormat="1" applyFont="1" applyAlignment="1">
      <alignment vertical="top" wrapText="1"/>
      <protection/>
    </xf>
    <xf numFmtId="49" fontId="16" fillId="0" borderId="0" xfId="60" applyNumberFormat="1" applyFont="1" applyAlignment="1">
      <alignment horizontal="center" vertical="top" wrapText="1"/>
      <protection/>
    </xf>
    <xf numFmtId="1" fontId="16" fillId="0" borderId="0" xfId="60" applyNumberFormat="1" applyFont="1" applyAlignment="1">
      <alignment horizontal="center" wrapText="1"/>
      <protection/>
    </xf>
    <xf numFmtId="4" fontId="16" fillId="0" borderId="0" xfId="60" applyNumberFormat="1" applyFont="1" applyAlignment="1">
      <alignment horizontal="center" wrapText="1"/>
      <protection/>
    </xf>
    <xf numFmtId="2" fontId="16" fillId="0" borderId="0" xfId="60" applyNumberFormat="1" applyFont="1" applyAlignment="1">
      <alignment horizontal="right" vertical="top" wrapText="1"/>
      <protection/>
    </xf>
    <xf numFmtId="49" fontId="15" fillId="0" borderId="10" xfId="60" applyNumberFormat="1" applyFont="1" applyBorder="1" applyAlignment="1">
      <alignment horizontal="left" vertical="top" wrapText="1"/>
      <protection/>
    </xf>
    <xf numFmtId="49" fontId="15" fillId="0" borderId="11" xfId="60" applyNumberFormat="1" applyFont="1" applyBorder="1" applyAlignment="1">
      <alignment horizontal="left" vertical="top" wrapText="1"/>
      <protection/>
    </xf>
    <xf numFmtId="0" fontId="15" fillId="0" borderId="11" xfId="60" applyFont="1" applyBorder="1" applyAlignment="1">
      <alignment horizontal="left" vertical="top" wrapText="1"/>
      <protection/>
    </xf>
    <xf numFmtId="0" fontId="16" fillId="0" borderId="11" xfId="60" applyFont="1" applyBorder="1" applyAlignment="1">
      <alignment horizontal="center" wrapText="1"/>
      <protection/>
    </xf>
    <xf numFmtId="4" fontId="15" fillId="0" borderId="12" xfId="60" applyNumberFormat="1" applyFont="1" applyBorder="1" applyAlignment="1">
      <alignment horizontal="right" vertical="top" wrapText="1"/>
      <protection/>
    </xf>
    <xf numFmtId="49" fontId="16" fillId="33" borderId="10" xfId="60" applyNumberFormat="1" applyFont="1" applyFill="1" applyBorder="1" applyAlignment="1">
      <alignment horizontal="left" vertical="top" wrapText="1"/>
      <protection/>
    </xf>
    <xf numFmtId="187" fontId="15" fillId="33" borderId="12" xfId="60" applyNumberFormat="1" applyFont="1" applyFill="1" applyBorder="1" applyAlignment="1">
      <alignment horizontal="right" vertical="top"/>
      <protection/>
    </xf>
    <xf numFmtId="0" fontId="16" fillId="0" borderId="0" xfId="60" applyFont="1" applyAlignment="1">
      <alignment vertical="top"/>
      <protection/>
    </xf>
    <xf numFmtId="0" fontId="16" fillId="0" borderId="0" xfId="60" applyFont="1" applyAlignment="1">
      <alignment vertical="top" wrapText="1"/>
      <protection/>
    </xf>
    <xf numFmtId="0" fontId="16" fillId="0" borderId="0" xfId="60" applyFont="1" applyAlignment="1">
      <alignment horizontal="center"/>
      <protection/>
    </xf>
    <xf numFmtId="1" fontId="16" fillId="0" borderId="0" xfId="60" applyNumberFormat="1" applyFont="1" applyAlignment="1">
      <alignment horizontal="center"/>
      <protection/>
    </xf>
    <xf numFmtId="4" fontId="47" fillId="0" borderId="0" xfId="60" applyNumberFormat="1" applyFont="1" applyAlignment="1">
      <alignment horizontal="center"/>
      <protection/>
    </xf>
    <xf numFmtId="4" fontId="15" fillId="0" borderId="0" xfId="60" applyNumberFormat="1" applyFont="1">
      <alignment/>
      <protection/>
    </xf>
    <xf numFmtId="0" fontId="15" fillId="0" borderId="0" xfId="60" applyFont="1" applyAlignment="1">
      <alignment vertical="top" wrapText="1"/>
      <protection/>
    </xf>
    <xf numFmtId="4" fontId="16" fillId="0" borderId="0" xfId="60" applyNumberFormat="1" applyFont="1" applyAlignment="1">
      <alignment horizontal="center"/>
      <protection/>
    </xf>
    <xf numFmtId="0" fontId="7" fillId="0" borderId="0" xfId="60" applyAlignment="1">
      <alignment vertical="top"/>
      <protection/>
    </xf>
    <xf numFmtId="0" fontId="7" fillId="0" borderId="0" xfId="60" applyAlignment="1">
      <alignment vertical="top" wrapText="1"/>
      <protection/>
    </xf>
    <xf numFmtId="0" fontId="5" fillId="0" borderId="0" xfId="60" applyFont="1" applyAlignment="1">
      <alignment vertical="top"/>
      <protection/>
    </xf>
    <xf numFmtId="0" fontId="5" fillId="0" borderId="0" xfId="60" applyFont="1" applyAlignment="1">
      <alignment vertical="top" wrapText="1"/>
      <protection/>
    </xf>
    <xf numFmtId="0" fontId="5" fillId="0" borderId="0" xfId="60" applyFont="1" applyAlignment="1">
      <alignment horizontal="center"/>
      <protection/>
    </xf>
    <xf numFmtId="1" fontId="5" fillId="0" borderId="0" xfId="60" applyNumberFormat="1" applyFont="1" applyAlignment="1">
      <alignment horizontal="center"/>
      <protection/>
    </xf>
    <xf numFmtId="4" fontId="5" fillId="0" borderId="0" xfId="60" applyNumberFormat="1" applyFont="1" applyAlignment="1">
      <alignment horizontal="center"/>
      <protection/>
    </xf>
    <xf numFmtId="2" fontId="5" fillId="0" borderId="0" xfId="60" applyNumberFormat="1" applyFont="1">
      <alignment/>
      <protection/>
    </xf>
    <xf numFmtId="0" fontId="18" fillId="0" borderId="0" xfId="0" applyFont="1" applyFill="1" applyBorder="1" applyAlignment="1" applyProtection="1">
      <alignment horizontal="left" vertical="center" wrapText="1"/>
      <protection locked="0"/>
    </xf>
    <xf numFmtId="0" fontId="18" fillId="0" borderId="0" xfId="0" applyFont="1" applyAlignment="1" applyProtection="1">
      <alignment horizontal="justify" vertical="center" wrapText="1"/>
      <protection locked="0"/>
    </xf>
    <xf numFmtId="0" fontId="18" fillId="0" borderId="0" xfId="0" applyFont="1" applyAlignment="1" applyProtection="1">
      <alignment horizontal="justify" vertical="center" wrapText="1"/>
      <protection locked="0"/>
    </xf>
    <xf numFmtId="49" fontId="48" fillId="34" borderId="11" xfId="0" applyNumberFormat="1" applyFont="1" applyFill="1" applyBorder="1" applyAlignment="1" applyProtection="1">
      <alignment horizontal="right" vertical="top"/>
      <protection locked="0"/>
    </xf>
    <xf numFmtId="0" fontId="48" fillId="34" borderId="11" xfId="0" applyFont="1" applyFill="1" applyBorder="1" applyAlignment="1" applyProtection="1">
      <alignment horizontal="justify" vertical="center" wrapText="1"/>
      <protection locked="0"/>
    </xf>
    <xf numFmtId="0" fontId="14" fillId="34" borderId="11" xfId="0" applyFont="1" applyFill="1" applyBorder="1" applyAlignment="1" applyProtection="1">
      <alignment horizontal="left" vertical="center" wrapText="1"/>
      <protection locked="0"/>
    </xf>
    <xf numFmtId="4" fontId="14" fillId="34" borderId="11" xfId="0" applyNumberFormat="1" applyFont="1" applyFill="1" applyBorder="1" applyAlignment="1" applyProtection="1">
      <alignment horizontal="right" vertical="center" wrapText="1"/>
      <protection locked="0"/>
    </xf>
    <xf numFmtId="4" fontId="14" fillId="34" borderId="11" xfId="0" applyNumberFormat="1" applyFont="1" applyFill="1" applyBorder="1" applyAlignment="1">
      <alignment horizontal="right" vertical="center" wrapText="1"/>
    </xf>
    <xf numFmtId="49" fontId="18" fillId="34" borderId="11" xfId="0" applyNumberFormat="1" applyFont="1" applyFill="1" applyBorder="1" applyAlignment="1" applyProtection="1">
      <alignment horizontal="right" vertical="top"/>
      <protection locked="0"/>
    </xf>
    <xf numFmtId="0" fontId="18" fillId="34" borderId="11" xfId="0" applyFont="1" applyFill="1" applyBorder="1" applyAlignment="1" applyProtection="1">
      <alignment horizontal="justify" vertical="center" wrapText="1"/>
      <protection locked="0"/>
    </xf>
    <xf numFmtId="0" fontId="6" fillId="34" borderId="11" xfId="0" applyFont="1" applyFill="1" applyBorder="1" applyAlignment="1" applyProtection="1">
      <alignment horizontal="left" vertical="center" wrapText="1"/>
      <protection locked="0"/>
    </xf>
    <xf numFmtId="4" fontId="6" fillId="34" borderId="11" xfId="0" applyNumberFormat="1" applyFont="1" applyFill="1" applyBorder="1" applyAlignment="1" applyProtection="1">
      <alignment horizontal="right" vertical="center" wrapText="1"/>
      <protection locked="0"/>
    </xf>
    <xf numFmtId="4" fontId="6" fillId="34" borderId="11" xfId="0" applyNumberFormat="1" applyFont="1" applyFill="1" applyBorder="1" applyAlignment="1">
      <alignment horizontal="right" vertical="center" wrapText="1"/>
    </xf>
    <xf numFmtId="0" fontId="6" fillId="0" borderId="0" xfId="0" applyFont="1" applyBorder="1" applyAlignment="1" applyProtection="1">
      <alignment horizontal="left" wrapText="1"/>
      <protection locked="0"/>
    </xf>
    <xf numFmtId="4" fontId="6" fillId="0" borderId="0" xfId="0" applyNumberFormat="1" applyFont="1" applyBorder="1" applyAlignment="1" applyProtection="1">
      <alignment horizontal="right" wrapText="1"/>
      <protection locked="0"/>
    </xf>
    <xf numFmtId="4" fontId="6" fillId="0" borderId="0" xfId="0" applyNumberFormat="1" applyFont="1" applyBorder="1" applyAlignment="1">
      <alignment horizontal="right" wrapText="1"/>
    </xf>
    <xf numFmtId="0" fontId="18" fillId="34" borderId="11" xfId="0" applyFont="1" applyFill="1" applyBorder="1" applyAlignment="1" applyProtection="1">
      <alignment horizontal="left" vertical="center" wrapText="1"/>
      <protection locked="0"/>
    </xf>
    <xf numFmtId="4" fontId="18" fillId="34" borderId="11" xfId="0" applyNumberFormat="1" applyFont="1" applyFill="1" applyBorder="1" applyAlignment="1" applyProtection="1">
      <alignment horizontal="right" vertical="center" wrapText="1"/>
      <protection locked="0"/>
    </xf>
    <xf numFmtId="4" fontId="18" fillId="34" borderId="11" xfId="0" applyNumberFormat="1" applyFont="1" applyFill="1" applyBorder="1" applyAlignment="1">
      <alignment horizontal="right" vertical="center" wrapText="1"/>
    </xf>
    <xf numFmtId="0" fontId="48" fillId="34" borderId="11" xfId="0" applyFont="1" applyFill="1" applyBorder="1" applyAlignment="1" applyProtection="1">
      <alignment horizontal="justify" vertical="top" wrapText="1"/>
      <protection locked="0"/>
    </xf>
    <xf numFmtId="0" fontId="18" fillId="34" borderId="11" xfId="0" applyFont="1" applyFill="1" applyBorder="1" applyAlignment="1" applyProtection="1">
      <alignment horizontal="justify" vertical="top" wrapText="1"/>
      <protection locked="0"/>
    </xf>
    <xf numFmtId="0" fontId="77" fillId="0" borderId="0" xfId="0" applyFont="1" applyFill="1" applyAlignment="1" applyProtection="1">
      <alignment horizontal="justify" vertical="top" wrapText="1"/>
      <protection locked="0"/>
    </xf>
    <xf numFmtId="49" fontId="18" fillId="34" borderId="13" xfId="0" applyNumberFormat="1" applyFont="1" applyFill="1" applyBorder="1" applyAlignment="1" applyProtection="1">
      <alignment horizontal="right" vertical="top"/>
      <protection locked="0"/>
    </xf>
    <xf numFmtId="0" fontId="18" fillId="34" borderId="13" xfId="0" applyFont="1" applyFill="1" applyBorder="1" applyAlignment="1" applyProtection="1">
      <alignment horizontal="justify" vertical="center" wrapText="1"/>
      <protection locked="0"/>
    </xf>
    <xf numFmtId="0" fontId="6" fillId="34" borderId="13" xfId="0" applyFont="1" applyFill="1" applyBorder="1" applyAlignment="1" applyProtection="1">
      <alignment horizontal="left" vertical="center" wrapText="1"/>
      <protection locked="0"/>
    </xf>
    <xf numFmtId="4" fontId="6" fillId="34" borderId="13" xfId="0" applyNumberFormat="1" applyFont="1" applyFill="1" applyBorder="1" applyAlignment="1" applyProtection="1">
      <alignment horizontal="right" vertical="center" wrapText="1"/>
      <protection locked="0"/>
    </xf>
    <xf numFmtId="4" fontId="6" fillId="34" borderId="13" xfId="0" applyNumberFormat="1" applyFont="1" applyFill="1" applyBorder="1" applyAlignment="1">
      <alignment horizontal="right" vertical="center" wrapText="1"/>
    </xf>
    <xf numFmtId="0" fontId="18" fillId="34" borderId="11" xfId="0" applyFont="1" applyFill="1" applyBorder="1" applyAlignment="1" applyProtection="1">
      <alignment horizontal="left" vertical="center" wrapText="1"/>
      <protection locked="0"/>
    </xf>
    <xf numFmtId="49" fontId="6" fillId="34" borderId="11" xfId="0" applyNumberFormat="1" applyFont="1" applyFill="1" applyBorder="1" applyAlignment="1" applyProtection="1">
      <alignment horizontal="right" vertical="top"/>
      <protection locked="0"/>
    </xf>
    <xf numFmtId="0" fontId="18" fillId="34" borderId="11" xfId="0" applyFont="1" applyFill="1" applyBorder="1" applyAlignment="1" applyProtection="1">
      <alignment horizontal="left" vertical="center"/>
      <protection locked="0"/>
    </xf>
    <xf numFmtId="49" fontId="18" fillId="34" borderId="14" xfId="0" applyNumberFormat="1" applyFont="1" applyFill="1" applyBorder="1" applyAlignment="1" applyProtection="1">
      <alignment horizontal="right" vertical="top"/>
      <protection locked="0"/>
    </xf>
    <xf numFmtId="0" fontId="18" fillId="34" borderId="14" xfId="0" applyFont="1" applyFill="1" applyBorder="1" applyAlignment="1" applyProtection="1">
      <alignment horizontal="justify" vertical="top" wrapText="1"/>
      <protection locked="0"/>
    </xf>
    <xf numFmtId="0" fontId="6" fillId="34" borderId="14" xfId="0" applyFont="1" applyFill="1" applyBorder="1" applyAlignment="1" applyProtection="1">
      <alignment horizontal="left" vertical="center" wrapText="1"/>
      <protection locked="0"/>
    </xf>
    <xf numFmtId="4" fontId="6" fillId="34" borderId="14" xfId="0" applyNumberFormat="1" applyFont="1" applyFill="1" applyBorder="1" applyAlignment="1" applyProtection="1">
      <alignment horizontal="right" vertical="center" wrapText="1"/>
      <protection locked="0"/>
    </xf>
    <xf numFmtId="4" fontId="6" fillId="34" borderId="14" xfId="0" applyNumberFormat="1" applyFont="1" applyFill="1" applyBorder="1" applyAlignment="1">
      <alignment horizontal="right" vertical="center" wrapText="1"/>
    </xf>
    <xf numFmtId="49" fontId="18" fillId="35" borderId="0" xfId="0" applyNumberFormat="1" applyFont="1" applyFill="1" applyAlignment="1">
      <alignment horizontal="center" vertical="top"/>
    </xf>
    <xf numFmtId="0" fontId="18" fillId="35" borderId="0" xfId="0" applyFont="1" applyFill="1" applyAlignment="1">
      <alignment horizontal="justify" vertical="top"/>
    </xf>
    <xf numFmtId="0" fontId="6" fillId="35" borderId="0" xfId="0" applyFont="1" applyFill="1" applyAlignment="1">
      <alignment horizontal="center"/>
    </xf>
    <xf numFmtId="4" fontId="18" fillId="35" borderId="0" xfId="73" applyNumberFormat="1" applyFont="1" applyFill="1" applyBorder="1" applyAlignment="1" applyProtection="1">
      <alignment/>
      <protection/>
    </xf>
    <xf numFmtId="4" fontId="6" fillId="35" borderId="0" xfId="0" applyNumberFormat="1" applyFont="1" applyFill="1" applyAlignment="1" applyProtection="1">
      <alignment/>
      <protection locked="0"/>
    </xf>
    <xf numFmtId="4" fontId="6" fillId="35" borderId="0" xfId="73" applyNumberFormat="1" applyFont="1" applyFill="1" applyBorder="1" applyAlignment="1" applyProtection="1">
      <alignment horizontal="right"/>
      <protection/>
    </xf>
    <xf numFmtId="0" fontId="6" fillId="0" borderId="0" xfId="0" applyFont="1" applyAlignment="1">
      <alignment/>
    </xf>
    <xf numFmtId="49" fontId="6" fillId="0" borderId="0" xfId="0" applyNumberFormat="1" applyFont="1" applyAlignment="1">
      <alignment horizontal="center" vertical="top"/>
    </xf>
    <xf numFmtId="0" fontId="6" fillId="0" borderId="0" xfId="0" applyFont="1" applyAlignment="1">
      <alignment horizontal="center"/>
    </xf>
    <xf numFmtId="4" fontId="18" fillId="0" borderId="0" xfId="73" applyNumberFormat="1" applyFont="1" applyBorder="1" applyAlignment="1" applyProtection="1">
      <alignment/>
      <protection/>
    </xf>
    <xf numFmtId="4" fontId="6" fillId="0" borderId="0" xfId="0" applyNumberFormat="1" applyFont="1" applyAlignment="1" applyProtection="1">
      <alignment/>
      <protection locked="0"/>
    </xf>
    <xf numFmtId="4" fontId="6" fillId="0" borderId="0" xfId="73" applyNumberFormat="1" applyFont="1" applyBorder="1" applyAlignment="1" applyProtection="1">
      <alignment horizontal="right"/>
      <protection/>
    </xf>
    <xf numFmtId="187" fontId="6" fillId="0" borderId="0" xfId="73" applyNumberFormat="1" applyFont="1" applyFill="1" applyBorder="1" applyAlignment="1" applyProtection="1">
      <alignment horizontal="right"/>
      <protection/>
    </xf>
    <xf numFmtId="49" fontId="6" fillId="0" borderId="13" xfId="0" applyNumberFormat="1" applyFont="1" applyBorder="1" applyAlignment="1">
      <alignment horizontal="center" vertical="top"/>
    </xf>
    <xf numFmtId="0" fontId="6" fillId="0" borderId="13" xfId="0" applyFont="1" applyBorder="1" applyAlignment="1">
      <alignment horizontal="justify" vertical="top" wrapText="1"/>
    </xf>
    <xf numFmtId="0" fontId="6" fillId="0" borderId="13" xfId="0" applyFont="1" applyBorder="1" applyAlignment="1">
      <alignment horizontal="center"/>
    </xf>
    <xf numFmtId="4" fontId="18" fillId="0" borderId="13" xfId="73" applyNumberFormat="1" applyFont="1" applyFill="1" applyBorder="1" applyAlignment="1" applyProtection="1">
      <alignment/>
      <protection/>
    </xf>
    <xf numFmtId="4" fontId="6" fillId="0" borderId="13" xfId="0" applyNumberFormat="1" applyFont="1" applyBorder="1" applyAlignment="1" applyProtection="1">
      <alignment/>
      <protection locked="0"/>
    </xf>
    <xf numFmtId="4" fontId="6" fillId="0" borderId="13" xfId="73" applyNumberFormat="1" applyFont="1" applyBorder="1" applyAlignment="1" applyProtection="1">
      <alignment horizontal="right"/>
      <protection/>
    </xf>
    <xf numFmtId="49" fontId="18" fillId="0" borderId="0" xfId="0" applyNumberFormat="1" applyFont="1" applyAlignment="1">
      <alignment horizontal="center" vertical="top"/>
    </xf>
    <xf numFmtId="0" fontId="18" fillId="0" borderId="0" xfId="0" applyFont="1" applyAlignment="1">
      <alignment horizontal="justify" vertical="top" wrapText="1"/>
    </xf>
    <xf numFmtId="0" fontId="18" fillId="0" borderId="0" xfId="0" applyFont="1" applyAlignment="1">
      <alignment horizontal="center"/>
    </xf>
    <xf numFmtId="4" fontId="18" fillId="0" borderId="0" xfId="73" applyNumberFormat="1" applyFont="1" applyFill="1" applyBorder="1" applyAlignment="1" applyProtection="1">
      <alignment/>
      <protection/>
    </xf>
    <xf numFmtId="4" fontId="18" fillId="0" borderId="0" xfId="0" applyNumberFormat="1" applyFont="1" applyAlignment="1" applyProtection="1">
      <alignment/>
      <protection locked="0"/>
    </xf>
    <xf numFmtId="4" fontId="18" fillId="0" borderId="0" xfId="73" applyNumberFormat="1" applyFont="1" applyBorder="1" applyAlignment="1" applyProtection="1">
      <alignment horizontal="right"/>
      <protection/>
    </xf>
    <xf numFmtId="49" fontId="83" fillId="0" borderId="0" xfId="0" applyNumberFormat="1" applyFont="1" applyAlignment="1">
      <alignment vertical="top" wrapText="1"/>
    </xf>
    <xf numFmtId="0" fontId="14" fillId="0" borderId="0" xfId="0" applyFont="1" applyAlignment="1">
      <alignment horizontal="center" vertical="center"/>
    </xf>
    <xf numFmtId="182" fontId="14" fillId="0" borderId="0" xfId="0" applyNumberFormat="1" applyFont="1" applyAlignment="1">
      <alignment horizontal="right" vertical="center"/>
    </xf>
    <xf numFmtId="49" fontId="14" fillId="0" borderId="0" xfId="0" applyNumberFormat="1" applyFont="1" applyAlignment="1">
      <alignment vertical="top" wrapText="1"/>
    </xf>
    <xf numFmtId="49" fontId="14" fillId="0" borderId="0" xfId="54" applyNumberFormat="1" applyFont="1" applyAlignment="1">
      <alignment vertical="top" wrapText="1"/>
      <protection/>
    </xf>
    <xf numFmtId="49" fontId="14" fillId="0" borderId="13" xfId="0" applyNumberFormat="1" applyFont="1" applyBorder="1" applyAlignment="1">
      <alignment vertical="top"/>
    </xf>
    <xf numFmtId="0" fontId="6" fillId="0" borderId="0" xfId="0" applyFont="1" applyAlignment="1" applyProtection="1" quotePrefix="1">
      <alignment horizontal="justify" vertical="center" wrapText="1"/>
      <protection locked="0"/>
    </xf>
    <xf numFmtId="3" fontId="14" fillId="0" borderId="0" xfId="0" applyNumberFormat="1" applyFont="1" applyAlignment="1">
      <alignment horizontal="right" vertical="top"/>
    </xf>
    <xf numFmtId="0" fontId="18" fillId="0" borderId="0" xfId="0" applyFont="1" applyAlignment="1">
      <alignment horizontal="left" vertical="top" wrapText="1"/>
    </xf>
    <xf numFmtId="0" fontId="14" fillId="0" borderId="0" xfId="0" applyFont="1" applyAlignment="1">
      <alignment horizontal="left"/>
    </xf>
    <xf numFmtId="4" fontId="14" fillId="0" borderId="15" xfId="0" applyNumberFormat="1" applyFont="1" applyBorder="1" applyAlignment="1">
      <alignment/>
    </xf>
    <xf numFmtId="4" fontId="14" fillId="0" borderId="13" xfId="0" applyNumberFormat="1" applyFont="1" applyBorder="1" applyAlignment="1">
      <alignment horizontal="right"/>
    </xf>
    <xf numFmtId="4" fontId="14" fillId="0" borderId="0" xfId="0" applyNumberFormat="1" applyFont="1" applyAlignment="1">
      <alignment horizontal="right"/>
    </xf>
    <xf numFmtId="0" fontId="14" fillId="0" borderId="13" xfId="0" applyFont="1" applyBorder="1" applyAlignment="1">
      <alignment/>
    </xf>
    <xf numFmtId="0" fontId="14" fillId="0" borderId="0" xfId="0" applyFont="1" applyAlignment="1">
      <alignment/>
    </xf>
    <xf numFmtId="3" fontId="14" fillId="0" borderId="16" xfId="0" applyNumberFormat="1" applyFont="1" applyBorder="1" applyAlignment="1">
      <alignment horizontal="right" vertical="top"/>
    </xf>
    <xf numFmtId="0" fontId="18" fillId="0" borderId="17" xfId="0" applyFont="1" applyBorder="1" applyAlignment="1">
      <alignment vertical="top" wrapText="1"/>
    </xf>
    <xf numFmtId="0" fontId="19" fillId="0" borderId="17" xfId="0" applyFont="1" applyBorder="1" applyAlignment="1">
      <alignment horizontal="left"/>
    </xf>
    <xf numFmtId="4" fontId="14" fillId="0" borderId="18" xfId="0" applyNumberFormat="1" applyFont="1" applyBorder="1" applyAlignment="1">
      <alignment/>
    </xf>
    <xf numFmtId="4" fontId="19" fillId="0" borderId="19" xfId="0" applyNumberFormat="1" applyFont="1" applyBorder="1" applyAlignment="1">
      <alignment horizontal="right"/>
    </xf>
    <xf numFmtId="4" fontId="19" fillId="0" borderId="16" xfId="0" applyNumberFormat="1" applyFont="1" applyBorder="1" applyAlignment="1">
      <alignment horizontal="right"/>
    </xf>
    <xf numFmtId="0" fontId="19" fillId="0" borderId="13" xfId="0" applyFont="1" applyBorder="1" applyAlignment="1">
      <alignment horizontal="right"/>
    </xf>
    <xf numFmtId="3" fontId="6" fillId="0" borderId="0" xfId="0" applyNumberFormat="1" applyFont="1" applyAlignment="1">
      <alignment horizontal="right" vertical="top"/>
    </xf>
    <xf numFmtId="0" fontId="18" fillId="0" borderId="0" xfId="0" applyFont="1" applyAlignment="1" quotePrefix="1">
      <alignment horizontal="left" vertical="top" wrapText="1"/>
    </xf>
    <xf numFmtId="0" fontId="6" fillId="0" borderId="0" xfId="0" applyFont="1" applyAlignment="1">
      <alignment horizontal="left"/>
    </xf>
    <xf numFmtId="4" fontId="6" fillId="0" borderId="0" xfId="0" applyNumberFormat="1" applyFont="1" applyAlignment="1">
      <alignment/>
    </xf>
    <xf numFmtId="4" fontId="6" fillId="0" borderId="0" xfId="0" applyNumberFormat="1" applyFont="1" applyAlignment="1">
      <alignment horizontal="right"/>
    </xf>
    <xf numFmtId="3" fontId="48" fillId="0" borderId="0" xfId="0" applyNumberFormat="1" applyFont="1" applyAlignment="1">
      <alignment horizontal="right" vertical="top"/>
    </xf>
    <xf numFmtId="0" fontId="50" fillId="0" borderId="0" xfId="0" applyFont="1" applyAlignment="1">
      <alignment horizontal="left"/>
    </xf>
    <xf numFmtId="4" fontId="50" fillId="0" borderId="0" xfId="0" applyNumberFormat="1" applyFont="1" applyAlignment="1">
      <alignment/>
    </xf>
    <xf numFmtId="4" fontId="50" fillId="0" borderId="0" xfId="0" applyNumberFormat="1" applyFont="1" applyAlignment="1">
      <alignment horizontal="right"/>
    </xf>
    <xf numFmtId="0" fontId="50" fillId="0" borderId="0" xfId="0" applyFont="1" applyAlignment="1">
      <alignment/>
    </xf>
    <xf numFmtId="49" fontId="18" fillId="0" borderId="0" xfId="0" applyNumberFormat="1" applyFont="1" applyAlignment="1">
      <alignment vertical="top"/>
    </xf>
    <xf numFmtId="49" fontId="6" fillId="0" borderId="0" xfId="0" applyNumberFormat="1" applyFont="1" applyAlignment="1">
      <alignment vertical="top"/>
    </xf>
    <xf numFmtId="49" fontId="26" fillId="0" borderId="0" xfId="0" applyNumberFormat="1" applyFont="1" applyAlignment="1">
      <alignment vertical="top"/>
    </xf>
    <xf numFmtId="3" fontId="18" fillId="0" borderId="0" xfId="0" applyNumberFormat="1" applyFont="1" applyAlignment="1">
      <alignment horizontal="right" vertical="top"/>
    </xf>
    <xf numFmtId="0" fontId="38" fillId="0" borderId="0" xfId="0" applyFont="1" applyAlignment="1">
      <alignment horizontal="left"/>
    </xf>
    <xf numFmtId="4" fontId="38" fillId="0" borderId="0" xfId="0" applyNumberFormat="1" applyFont="1" applyAlignment="1">
      <alignment/>
    </xf>
    <xf numFmtId="4" fontId="38" fillId="0" borderId="0" xfId="0" applyNumberFormat="1" applyFont="1" applyAlignment="1">
      <alignment horizontal="right"/>
    </xf>
    <xf numFmtId="0" fontId="38" fillId="0" borderId="0" xfId="0" applyFont="1" applyAlignment="1">
      <alignment horizontal="left" vertical="top" wrapText="1"/>
    </xf>
    <xf numFmtId="3" fontId="38" fillId="0" borderId="0" xfId="0" applyNumberFormat="1" applyFont="1" applyAlignment="1">
      <alignment horizontal="right" vertical="top"/>
    </xf>
    <xf numFmtId="0" fontId="14" fillId="0" borderId="0" xfId="0" applyFont="1" applyAlignment="1">
      <alignment horizontal="left" vertical="top" wrapText="1"/>
    </xf>
    <xf numFmtId="4" fontId="14" fillId="0" borderId="0" xfId="0" applyNumberFormat="1" applyFont="1" applyAlignment="1">
      <alignment/>
    </xf>
    <xf numFmtId="0" fontId="14" fillId="0" borderId="0" xfId="0" applyFont="1" applyAlignment="1">
      <alignment horizontal="center" wrapText="1"/>
    </xf>
    <xf numFmtId="0" fontId="38" fillId="0" borderId="0" xfId="0" applyFont="1" applyAlignment="1">
      <alignment horizontal="center" wrapText="1"/>
    </xf>
    <xf numFmtId="0" fontId="14" fillId="0" borderId="0" xfId="0" applyFont="1" applyAlignment="1" quotePrefix="1">
      <alignment horizontal="left" vertical="top" wrapText="1"/>
    </xf>
    <xf numFmtId="0" fontId="14" fillId="0" borderId="0" xfId="0" applyFont="1" applyAlignment="1">
      <alignment horizontal="center"/>
    </xf>
    <xf numFmtId="4" fontId="18" fillId="0" borderId="0" xfId="0" applyNumberFormat="1" applyFont="1" applyAlignment="1">
      <alignment horizontal="right"/>
    </xf>
    <xf numFmtId="0" fontId="31" fillId="0" borderId="0" xfId="0" applyFont="1" applyAlignment="1">
      <alignment horizontal="left" vertical="top" wrapText="1"/>
    </xf>
    <xf numFmtId="0" fontId="38" fillId="0" borderId="0" xfId="0" applyFont="1" applyAlignment="1">
      <alignment horizontal="center"/>
    </xf>
    <xf numFmtId="4" fontId="31" fillId="0" borderId="0" xfId="0" applyNumberFormat="1" applyFont="1" applyAlignment="1">
      <alignment horizontal="right"/>
    </xf>
    <xf numFmtId="0" fontId="6" fillId="0" borderId="0" xfId="0" applyFont="1" applyAlignment="1">
      <alignment horizontal="left" vertical="top" wrapText="1"/>
    </xf>
    <xf numFmtId="2" fontId="14" fillId="0" borderId="0" xfId="0" applyNumberFormat="1" applyFont="1" applyAlignment="1">
      <alignment/>
    </xf>
    <xf numFmtId="0" fontId="14" fillId="0" borderId="0" xfId="55" applyFont="1" applyAlignment="1" applyProtection="1">
      <alignment horizontal="left" vertical="top" wrapText="1"/>
      <protection locked="0"/>
    </xf>
    <xf numFmtId="2" fontId="6" fillId="0" borderId="0" xfId="55" applyNumberFormat="1" applyFont="1" applyProtection="1">
      <alignment/>
      <protection locked="0"/>
    </xf>
    <xf numFmtId="0" fontId="6" fillId="0" borderId="0" xfId="0" applyFont="1" applyAlignment="1" quotePrefix="1">
      <alignment horizontal="left" vertical="top" wrapText="1"/>
    </xf>
    <xf numFmtId="0" fontId="6" fillId="0" borderId="0" xfId="0" applyFont="1" applyAlignment="1">
      <alignment horizontal="center" wrapText="1"/>
    </xf>
    <xf numFmtId="2" fontId="6" fillId="0" borderId="0" xfId="0" applyNumberFormat="1" applyFont="1" applyAlignment="1">
      <alignment/>
    </xf>
    <xf numFmtId="4" fontId="6" fillId="0" borderId="0" xfId="0" applyNumberFormat="1" applyFont="1" applyAlignment="1">
      <alignment horizontal="right" wrapText="1"/>
    </xf>
    <xf numFmtId="0" fontId="38" fillId="0" borderId="0" xfId="0" applyFont="1" applyAlignment="1" quotePrefix="1">
      <alignment horizontal="left" vertical="top" wrapText="1"/>
    </xf>
    <xf numFmtId="2" fontId="38" fillId="0" borderId="0" xfId="0" applyNumberFormat="1" applyFont="1" applyAlignment="1">
      <alignment/>
    </xf>
    <xf numFmtId="4" fontId="38" fillId="0" borderId="0" xfId="0" applyNumberFormat="1" applyFont="1" applyAlignment="1">
      <alignment horizontal="right" wrapText="1"/>
    </xf>
    <xf numFmtId="3" fontId="31" fillId="0" borderId="0" xfId="0" applyNumberFormat="1" applyFont="1" applyAlignment="1">
      <alignment horizontal="right" vertical="top"/>
    </xf>
    <xf numFmtId="4" fontId="14" fillId="0" borderId="0" xfId="0" applyNumberFormat="1" applyFont="1" applyAlignment="1">
      <alignment wrapText="1"/>
    </xf>
    <xf numFmtId="0" fontId="26" fillId="0" borderId="0" xfId="0" applyFont="1" applyAlignment="1">
      <alignment horizontal="left" vertical="center" wrapText="1"/>
    </xf>
    <xf numFmtId="4" fontId="26" fillId="0" borderId="0" xfId="0" applyNumberFormat="1" applyFont="1" applyAlignment="1">
      <alignment horizontal="right" wrapText="1"/>
    </xf>
    <xf numFmtId="0" fontId="26" fillId="0" borderId="0" xfId="0" applyFont="1" applyAlignment="1">
      <alignment horizontal="right"/>
    </xf>
    <xf numFmtId="4" fontId="26" fillId="0" borderId="0" xfId="0" applyNumberFormat="1" applyFont="1" applyAlignment="1">
      <alignment/>
    </xf>
    <xf numFmtId="0" fontId="26" fillId="0" borderId="0" xfId="0" applyFont="1" applyAlignment="1">
      <alignment wrapText="1"/>
    </xf>
    <xf numFmtId="0" fontId="6" fillId="0" borderId="0" xfId="0" applyFont="1" applyAlignment="1" applyProtection="1" quotePrefix="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Alignment="1" applyProtection="1">
      <alignment horizontal="right"/>
      <protection locked="0"/>
    </xf>
    <xf numFmtId="4" fontId="49" fillId="0" borderId="0" xfId="0" applyNumberFormat="1" applyFont="1" applyAlignment="1">
      <alignment horizontal="right" wrapText="1"/>
    </xf>
    <xf numFmtId="0" fontId="49" fillId="0" borderId="0" xfId="0" applyFont="1" applyAlignment="1">
      <alignment horizontal="right"/>
    </xf>
    <xf numFmtId="4" fontId="49" fillId="0" borderId="0" xfId="0" applyNumberFormat="1" applyFont="1" applyAlignment="1">
      <alignment/>
    </xf>
    <xf numFmtId="4" fontId="6" fillId="0" borderId="0" xfId="0" applyNumberFormat="1" applyFont="1" applyAlignment="1">
      <alignment wrapText="1"/>
    </xf>
    <xf numFmtId="4" fontId="38" fillId="0" borderId="0" xfId="0" applyNumberFormat="1" applyFont="1" applyAlignment="1">
      <alignment wrapText="1"/>
    </xf>
    <xf numFmtId="0" fontId="6" fillId="0" borderId="0" xfId="0" applyFont="1" applyAlignment="1">
      <alignment vertical="top" wrapText="1"/>
    </xf>
    <xf numFmtId="2" fontId="6" fillId="0" borderId="0" xfId="0" applyNumberFormat="1" applyFont="1" applyAlignment="1">
      <alignment wrapText="1"/>
    </xf>
    <xf numFmtId="2" fontId="18" fillId="0" borderId="0" xfId="0" applyNumberFormat="1" applyFont="1" applyAlignment="1">
      <alignment horizontal="right"/>
    </xf>
    <xf numFmtId="0" fontId="38" fillId="0" borderId="0" xfId="0" applyFont="1" applyAlignment="1">
      <alignment vertical="top" wrapText="1"/>
    </xf>
    <xf numFmtId="0" fontId="18" fillId="0" borderId="0" xfId="0" applyFont="1" applyAlignment="1">
      <alignment vertical="top" wrapText="1"/>
    </xf>
    <xf numFmtId="0" fontId="31" fillId="0" borderId="0" xfId="0" applyFont="1" applyAlignment="1">
      <alignment horizontal="center"/>
    </xf>
    <xf numFmtId="0" fontId="14" fillId="0" borderId="0" xfId="0" applyFont="1" applyAlignment="1">
      <alignment vertical="top" wrapText="1"/>
    </xf>
    <xf numFmtId="0" fontId="14" fillId="0" borderId="0" xfId="0" applyFont="1" applyAlignment="1">
      <alignment horizontal="right" vertical="top"/>
    </xf>
    <xf numFmtId="49" fontId="14" fillId="0" borderId="0" xfId="66" applyNumberFormat="1" applyFont="1" applyAlignment="1">
      <alignment horizontal="justify" vertical="top"/>
      <protection/>
    </xf>
    <xf numFmtId="0" fontId="6" fillId="0" borderId="0" xfId="0" applyFont="1" applyAlignment="1">
      <alignment horizontal="center" vertical="top"/>
    </xf>
    <xf numFmtId="0" fontId="18" fillId="0" borderId="0" xfId="0" applyFont="1" applyAlignment="1">
      <alignment horizontal="left" wrapText="1"/>
    </xf>
    <xf numFmtId="49" fontId="14" fillId="0" borderId="0" xfId="0" applyNumberFormat="1" applyFont="1" applyAlignment="1">
      <alignment horizontal="right" vertical="top"/>
    </xf>
    <xf numFmtId="2" fontId="14" fillId="0" borderId="0" xfId="0" applyNumberFormat="1" applyFont="1" applyAlignment="1">
      <alignment wrapText="1"/>
    </xf>
    <xf numFmtId="0" fontId="18" fillId="0" borderId="0" xfId="0" applyFont="1" applyAlignment="1">
      <alignment horizontal="center" wrapText="1"/>
    </xf>
    <xf numFmtId="0" fontId="31" fillId="0" borderId="0" xfId="0" applyFont="1" applyAlignment="1">
      <alignment horizontal="right"/>
    </xf>
    <xf numFmtId="4" fontId="31" fillId="0" borderId="0" xfId="0" applyNumberFormat="1" applyFont="1" applyAlignment="1">
      <alignment/>
    </xf>
    <xf numFmtId="2" fontId="31" fillId="0" borderId="0" xfId="0" applyNumberFormat="1" applyFont="1" applyAlignment="1">
      <alignment/>
    </xf>
    <xf numFmtId="0" fontId="18" fillId="0" borderId="0" xfId="0" applyFont="1" applyAlignment="1">
      <alignment horizontal="right"/>
    </xf>
    <xf numFmtId="4" fontId="18" fillId="0" borderId="0" xfId="0" applyNumberFormat="1" applyFont="1" applyAlignment="1">
      <alignment/>
    </xf>
    <xf numFmtId="0" fontId="14" fillId="0" borderId="0" xfId="0" applyFont="1" applyAlignment="1">
      <alignment horizontal="right" wrapText="1"/>
    </xf>
    <xf numFmtId="0" fontId="14" fillId="0" borderId="0" xfId="0" applyFont="1" applyAlignment="1">
      <alignment horizontal="left" wrapText="1"/>
    </xf>
    <xf numFmtId="0" fontId="38" fillId="0" borderId="0" xfId="0" applyFont="1" applyAlignment="1">
      <alignment horizontal="left" wrapText="1"/>
    </xf>
    <xf numFmtId="4" fontId="18" fillId="0" borderId="0" xfId="0" applyNumberFormat="1" applyFont="1" applyAlignment="1">
      <alignment horizontal="left" vertical="top" wrapText="1"/>
    </xf>
    <xf numFmtId="4" fontId="18" fillId="0" borderId="0" xfId="0" applyNumberFormat="1" applyFont="1" applyAlignment="1">
      <alignment horizontal="right" wrapText="1"/>
    </xf>
    <xf numFmtId="0" fontId="18" fillId="0" borderId="0" xfId="0" applyFont="1" applyAlignment="1">
      <alignment horizontal="left"/>
    </xf>
    <xf numFmtId="0" fontId="51" fillId="0" borderId="13" xfId="53" applyFont="1" applyBorder="1" applyAlignment="1">
      <alignment horizontal="right"/>
      <protection/>
    </xf>
    <xf numFmtId="0" fontId="52" fillId="0" borderId="13" xfId="53" applyFont="1" applyBorder="1">
      <alignment/>
      <protection/>
    </xf>
    <xf numFmtId="0" fontId="51" fillId="0" borderId="13" xfId="53" applyFont="1" applyBorder="1">
      <alignment/>
      <protection/>
    </xf>
    <xf numFmtId="0" fontId="53" fillId="0" borderId="13" xfId="53" applyFont="1" applyBorder="1">
      <alignment/>
      <protection/>
    </xf>
    <xf numFmtId="0" fontId="53" fillId="0" borderId="0" xfId="53" applyFont="1">
      <alignment/>
      <protection/>
    </xf>
    <xf numFmtId="0" fontId="51" fillId="0" borderId="20" xfId="53" applyFont="1" applyBorder="1">
      <alignment/>
      <protection/>
    </xf>
    <xf numFmtId="0" fontId="51" fillId="0" borderId="0" xfId="53" applyFont="1">
      <alignment/>
      <protection/>
    </xf>
    <xf numFmtId="0" fontId="54" fillId="0" borderId="0" xfId="53" applyFont="1">
      <alignment/>
      <protection/>
    </xf>
    <xf numFmtId="49" fontId="53" fillId="0" borderId="0" xfId="53" applyNumberFormat="1" applyFont="1" applyAlignment="1">
      <alignment horizontal="right"/>
      <protection/>
    </xf>
    <xf numFmtId="0" fontId="53" fillId="0" borderId="0" xfId="53" applyFont="1" applyAlignment="1">
      <alignment horizontal="justify" wrapText="1"/>
      <protection/>
    </xf>
    <xf numFmtId="0" fontId="53" fillId="0" borderId="0" xfId="53" applyFont="1" applyAlignment="1">
      <alignment horizontal="center"/>
      <protection/>
    </xf>
    <xf numFmtId="7" fontId="53" fillId="0" borderId="0" xfId="53" applyNumberFormat="1" applyFont="1" applyAlignment="1">
      <alignment horizontal="right"/>
      <protection/>
    </xf>
    <xf numFmtId="0" fontId="55" fillId="0" borderId="0" xfId="56" applyFont="1">
      <alignment/>
      <protection/>
    </xf>
    <xf numFmtId="0" fontId="55" fillId="0" borderId="0" xfId="56" applyFont="1" applyAlignment="1">
      <alignment horizontal="left"/>
      <protection/>
    </xf>
    <xf numFmtId="0" fontId="55" fillId="0" borderId="13" xfId="56" applyFont="1" applyBorder="1" applyAlignment="1">
      <alignment horizontal="right"/>
      <protection/>
    </xf>
    <xf numFmtId="0" fontId="19" fillId="0" borderId="13" xfId="56" applyFont="1" applyBorder="1" applyAlignment="1">
      <alignment horizontal="justify" vertical="justify" wrapText="1"/>
      <protection/>
    </xf>
    <xf numFmtId="0" fontId="55" fillId="0" borderId="13" xfId="56" applyFont="1" applyBorder="1" applyAlignment="1">
      <alignment horizontal="justify" vertical="justify" wrapText="1"/>
      <protection/>
    </xf>
    <xf numFmtId="0" fontId="55" fillId="0" borderId="0" xfId="56" applyFont="1" applyAlignment="1">
      <alignment horizontal="justify" vertical="justify" wrapText="1"/>
      <protection/>
    </xf>
    <xf numFmtId="0" fontId="55" fillId="0" borderId="0" xfId="56" applyFont="1" applyAlignment="1">
      <alignment horizontal="right"/>
      <protection/>
    </xf>
    <xf numFmtId="0" fontId="17" fillId="0" borderId="0" xfId="56" applyFont="1" applyAlignment="1">
      <alignment horizontal="justify" vertical="justify" wrapText="1"/>
      <protection/>
    </xf>
    <xf numFmtId="0" fontId="56" fillId="0" borderId="0" xfId="56" applyFont="1" applyAlignment="1">
      <alignment horizontal="justify" vertical="justify" wrapText="1"/>
      <protection/>
    </xf>
    <xf numFmtId="0" fontId="19" fillId="0" borderId="0" xfId="56" applyFont="1" applyAlignment="1">
      <alignment horizontal="left" vertical="center"/>
      <protection/>
    </xf>
    <xf numFmtId="0" fontId="51" fillId="0" borderId="0" xfId="56" applyFont="1" applyAlignment="1">
      <alignment horizontal="left" vertical="center"/>
      <protection/>
    </xf>
    <xf numFmtId="0" fontId="17" fillId="0" borderId="0" xfId="56" applyFont="1">
      <alignment/>
      <protection/>
    </xf>
    <xf numFmtId="0" fontId="19" fillId="0" borderId="0" xfId="56" applyFont="1">
      <alignment/>
      <protection/>
    </xf>
    <xf numFmtId="0" fontId="17" fillId="0" borderId="0" xfId="56" applyFont="1" applyAlignment="1">
      <alignment horizontal="right"/>
      <protection/>
    </xf>
    <xf numFmtId="0" fontId="17" fillId="0" borderId="0" xfId="56" applyFont="1" applyAlignment="1">
      <alignment horizontal="left"/>
      <protection/>
    </xf>
    <xf numFmtId="0" fontId="14" fillId="0" borderId="0" xfId="53" applyFont="1">
      <alignment/>
      <protection/>
    </xf>
    <xf numFmtId="0" fontId="17" fillId="0" borderId="0" xfId="56" applyFont="1" applyAlignment="1">
      <alignment horizontal="center" vertical="center"/>
      <protection/>
    </xf>
    <xf numFmtId="0" fontId="10" fillId="0" borderId="0" xfId="56" applyFont="1" applyAlignment="1">
      <alignment horizontal="left"/>
      <protection/>
    </xf>
    <xf numFmtId="0" fontId="18" fillId="0" borderId="0" xfId="56" applyFont="1">
      <alignment/>
      <protection/>
    </xf>
    <xf numFmtId="0" fontId="56" fillId="0" borderId="0" xfId="56" applyFont="1" applyAlignment="1">
      <alignment horizontal="left"/>
      <protection/>
    </xf>
    <xf numFmtId="0" fontId="56" fillId="0" borderId="0" xfId="56" applyFont="1" applyAlignment="1">
      <alignment horizontal="right"/>
      <protection/>
    </xf>
    <xf numFmtId="0" fontId="6" fillId="0" borderId="0" xfId="56" applyFont="1">
      <alignment/>
      <protection/>
    </xf>
    <xf numFmtId="0" fontId="14" fillId="0" borderId="0" xfId="56" applyFont="1">
      <alignment/>
      <protection/>
    </xf>
    <xf numFmtId="0" fontId="57" fillId="0" borderId="0" xfId="56" applyFont="1" applyAlignment="1">
      <alignment horizontal="left"/>
      <protection/>
    </xf>
    <xf numFmtId="0" fontId="17" fillId="0" borderId="0" xfId="56" applyFont="1" applyAlignment="1">
      <alignment horizontal="left" vertical="center"/>
      <protection/>
    </xf>
    <xf numFmtId="0" fontId="56" fillId="0" borderId="0" xfId="56" applyFont="1" applyAlignment="1">
      <alignment horizontal="left" vertical="center"/>
      <protection/>
    </xf>
    <xf numFmtId="0" fontId="17" fillId="0" borderId="0" xfId="56" applyFont="1" applyAlignment="1">
      <alignment horizontal="right" vertical="center"/>
      <protection/>
    </xf>
    <xf numFmtId="0" fontId="14" fillId="0" borderId="0" xfId="53" applyFont="1" applyAlignment="1">
      <alignment horizontal="right"/>
      <protection/>
    </xf>
    <xf numFmtId="0" fontId="17" fillId="0" borderId="0" xfId="56" applyFont="1" applyAlignment="1">
      <alignment horizontal="center"/>
      <protection/>
    </xf>
    <xf numFmtId="0" fontId="14" fillId="0" borderId="0" xfId="60" applyFont="1" applyAlignment="1">
      <alignment horizontal="left" vertical="top" wrapText="1"/>
      <protection/>
    </xf>
    <xf numFmtId="0" fontId="14" fillId="0" borderId="0" xfId="60" applyFont="1" applyAlignment="1">
      <alignment vertical="top" wrapText="1"/>
      <protection/>
    </xf>
    <xf numFmtId="0" fontId="20" fillId="0" borderId="0" xfId="60" applyFont="1" applyAlignment="1">
      <alignment horizontal="left" vertical="top" wrapText="1"/>
      <protection/>
    </xf>
    <xf numFmtId="49" fontId="15" fillId="33" borderId="11" xfId="60" applyNumberFormat="1" applyFont="1" applyFill="1" applyBorder="1" applyAlignment="1">
      <alignment horizontal="left" vertical="center" wrapText="1"/>
      <protection/>
    </xf>
    <xf numFmtId="49" fontId="15" fillId="33" borderId="12" xfId="60" applyNumberFormat="1" applyFont="1" applyFill="1" applyBorder="1" applyAlignment="1">
      <alignment horizontal="left" vertical="center" wrapText="1"/>
      <protection/>
    </xf>
    <xf numFmtId="49" fontId="15" fillId="0" borderId="11" xfId="60" applyNumberFormat="1" applyFont="1" applyBorder="1" applyAlignment="1">
      <alignment horizontal="left" vertical="top" wrapText="1"/>
      <protection/>
    </xf>
    <xf numFmtId="0" fontId="15" fillId="0" borderId="11" xfId="60" applyFont="1" applyBorder="1" applyAlignment="1">
      <alignment horizontal="left" vertical="top" wrapText="1"/>
      <protection/>
    </xf>
    <xf numFmtId="49" fontId="15" fillId="33" borderId="11" xfId="60" applyNumberFormat="1" applyFont="1" applyFill="1" applyBorder="1" applyAlignment="1">
      <alignment horizontal="left" vertical="top" wrapText="1"/>
      <protection/>
    </xf>
    <xf numFmtId="0" fontId="18" fillId="0" borderId="0" xfId="60" applyFont="1" applyAlignment="1">
      <alignment horizontal="left" vertical="top" wrapText="1"/>
      <protection/>
    </xf>
    <xf numFmtId="0" fontId="21" fillId="0" borderId="0" xfId="60" applyFont="1" applyAlignment="1">
      <alignment horizontal="left" vertical="top" wrapText="1"/>
      <protection/>
    </xf>
    <xf numFmtId="0" fontId="19" fillId="0" borderId="0" xfId="60" applyFont="1" applyAlignment="1">
      <alignment vertical="top" wrapText="1"/>
      <protection/>
    </xf>
    <xf numFmtId="0" fontId="14" fillId="0" borderId="0" xfId="60" applyFont="1" applyAlignment="1">
      <alignment horizontal="left"/>
      <protection/>
    </xf>
    <xf numFmtId="0" fontId="7" fillId="0" borderId="0" xfId="60" applyAlignment="1">
      <alignment horizontal="left" vertical="top" wrapText="1"/>
      <protection/>
    </xf>
    <xf numFmtId="0" fontId="15" fillId="0" borderId="21" xfId="60" applyFont="1" applyBorder="1" applyAlignment="1">
      <alignment horizontal="left" vertical="top" wrapText="1"/>
      <protection/>
    </xf>
    <xf numFmtId="0" fontId="16" fillId="0" borderId="20" xfId="60" applyFont="1" applyBorder="1" applyAlignment="1">
      <alignment vertical="top" wrapText="1"/>
      <protection/>
    </xf>
    <xf numFmtId="0" fontId="16" fillId="0" borderId="22" xfId="60" applyFont="1" applyBorder="1" applyAlignment="1">
      <alignment vertical="top" wrapText="1"/>
      <protection/>
    </xf>
    <xf numFmtId="0" fontId="16" fillId="0" borderId="23" xfId="60" applyFont="1" applyBorder="1" applyAlignment="1">
      <alignment vertical="top" wrapText="1"/>
      <protection/>
    </xf>
    <xf numFmtId="0" fontId="16" fillId="0" borderId="13" xfId="60" applyFont="1" applyBorder="1" applyAlignment="1">
      <alignment vertical="top" wrapText="1"/>
      <protection/>
    </xf>
    <xf numFmtId="0" fontId="16" fillId="0" borderId="15" xfId="60" applyFont="1" applyBorder="1" applyAlignment="1">
      <alignment vertical="top" wrapText="1"/>
      <protection/>
    </xf>
    <xf numFmtId="0" fontId="17" fillId="0" borderId="0" xfId="60" applyFont="1" applyAlignment="1">
      <alignment horizontal="left" vertical="top" wrapText="1"/>
      <protection/>
    </xf>
    <xf numFmtId="0" fontId="19" fillId="0" borderId="0" xfId="60" applyFont="1" applyAlignment="1">
      <alignment horizontal="left" vertical="top" wrapText="1"/>
      <protection/>
    </xf>
    <xf numFmtId="0" fontId="20" fillId="0" borderId="0" xfId="60" applyFont="1" applyAlignment="1">
      <alignment horizontal="left" vertical="center" wrapText="1"/>
      <protection/>
    </xf>
    <xf numFmtId="0" fontId="84" fillId="0" borderId="0" xfId="60" applyFont="1" applyAlignment="1">
      <alignment horizontal="left" vertical="center" wrapText="1"/>
      <protection/>
    </xf>
    <xf numFmtId="0" fontId="85" fillId="0" borderId="0" xfId="60" applyFont="1" applyAlignment="1">
      <alignment horizontal="left" vertical="center"/>
      <protection/>
    </xf>
    <xf numFmtId="0" fontId="19" fillId="0" borderId="0" xfId="60" applyFont="1">
      <alignment/>
      <protection/>
    </xf>
    <xf numFmtId="0" fontId="8" fillId="0" borderId="0" xfId="61" applyFont="1" applyAlignment="1">
      <alignment horizontal="center" vertical="center" wrapText="1"/>
      <protection/>
    </xf>
    <xf numFmtId="0" fontId="9" fillId="0" borderId="0" xfId="60" applyFont="1" applyAlignment="1">
      <alignment horizontal="center" vertical="center" wrapText="1"/>
      <protection/>
    </xf>
    <xf numFmtId="0" fontId="10" fillId="0" borderId="0" xfId="61" applyFont="1" applyAlignment="1">
      <alignment horizontal="center" wrapText="1"/>
      <protection/>
    </xf>
    <xf numFmtId="0" fontId="64" fillId="0" borderId="0" xfId="35" applyBorder="1" applyAlignment="1" applyProtection="1">
      <alignment horizontal="center" wrapText="1"/>
      <protection/>
    </xf>
    <xf numFmtId="0" fontId="12" fillId="0" borderId="0" xfId="37" applyFont="1" applyBorder="1" applyAlignment="1" applyProtection="1">
      <alignment horizontal="center" wrapText="1"/>
      <protection/>
    </xf>
    <xf numFmtId="0" fontId="13" fillId="0" borderId="0" xfId="36" applyFont="1" applyFill="1" applyBorder="1" applyAlignment="1" applyProtection="1">
      <alignment horizontal="center" wrapText="1"/>
      <protection/>
    </xf>
    <xf numFmtId="0" fontId="86" fillId="0" borderId="0" xfId="60" applyFont="1" applyAlignment="1">
      <alignment horizontal="left"/>
      <protection/>
    </xf>
    <xf numFmtId="0" fontId="7" fillId="0" borderId="0" xfId="60" applyAlignment="1">
      <alignment horizontal="left"/>
      <protection/>
    </xf>
    <xf numFmtId="0" fontId="56" fillId="0" borderId="0" xfId="56" applyFont="1" applyAlignment="1">
      <alignment horizontal="justify" vertical="justify" wrapText="1"/>
      <protection/>
    </xf>
    <xf numFmtId="0" fontId="0" fillId="0" borderId="0" xfId="0" applyAlignment="1">
      <alignment horizontal="justify" vertical="justify" wrapText="1"/>
    </xf>
    <xf numFmtId="0" fontId="17" fillId="0" borderId="0" xfId="56" applyFont="1" applyAlignment="1">
      <alignment wrapText="1"/>
      <protection/>
    </xf>
    <xf numFmtId="0" fontId="7" fillId="0" borderId="0" xfId="57">
      <alignment/>
      <protection/>
    </xf>
    <xf numFmtId="0" fontId="18" fillId="34" borderId="11" xfId="0" applyFont="1" applyFill="1" applyBorder="1" applyAlignment="1" applyProtection="1">
      <alignment horizontal="left" vertical="center" wrapText="1"/>
      <protection locked="0"/>
    </xf>
    <xf numFmtId="0" fontId="14" fillId="34" borderId="11" xfId="0" applyFont="1" applyFill="1" applyBorder="1" applyAlignment="1">
      <alignment vertical="center" wrapText="1"/>
    </xf>
    <xf numFmtId="0" fontId="18" fillId="0" borderId="0" xfId="0" applyFont="1" applyAlignment="1" applyProtection="1">
      <alignment horizontal="justify" vertical="center" wrapText="1"/>
      <protection locked="0"/>
    </xf>
    <xf numFmtId="0" fontId="14" fillId="0" borderId="0" xfId="0" applyFont="1" applyAlignment="1">
      <alignment vertical="center" wrapText="1"/>
    </xf>
    <xf numFmtId="0" fontId="48" fillId="34" borderId="11" xfId="0" applyFont="1" applyFill="1" applyBorder="1" applyAlignment="1" applyProtection="1">
      <alignment horizontal="left" vertical="center" wrapText="1"/>
      <protection locked="0"/>
    </xf>
    <xf numFmtId="0" fontId="50" fillId="34" borderId="11" xfId="0" applyFont="1" applyFill="1" applyBorder="1" applyAlignment="1">
      <alignment vertical="center" wrapText="1"/>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Hiperveza 2" xfId="36"/>
    <cellStyle name="Hiperveza_građ. dil A"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10 17" xfId="53"/>
    <cellStyle name="Normal 9" xfId="54"/>
    <cellStyle name="Normal_2001" xfId="55"/>
    <cellStyle name="Normal_VLAšKA 69-A,B,C,D (2) 2 2" xfId="56"/>
    <cellStyle name="Normalno 15" xfId="57"/>
    <cellStyle name="Normalno 15 3" xfId="58"/>
    <cellStyle name="Normalno 16" xfId="59"/>
    <cellStyle name="Normalno 2" xfId="60"/>
    <cellStyle name="Obično_građ. dil A" xfId="61"/>
    <cellStyle name="Percent" xfId="62"/>
    <cellStyle name="Povezana ćelija" xfId="63"/>
    <cellStyle name="Followed Hyperlink" xfId="64"/>
    <cellStyle name="Provjera ćelije" xfId="65"/>
    <cellStyle name="Style 1" xfId="66"/>
    <cellStyle name="Tekst objašnjenja" xfId="67"/>
    <cellStyle name="Tekst upozorenja" xfId="68"/>
    <cellStyle name="Ukupni zbroj" xfId="69"/>
    <cellStyle name="Unos" xfId="70"/>
    <cellStyle name="Currency" xfId="71"/>
    <cellStyle name="Currency [0]" xfId="72"/>
    <cellStyle name="Comma" xfId="73"/>
    <cellStyle name="Comma [0]" xfId="74"/>
  </cellStyles>
  <dxfs count="3">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258</xdr:row>
      <xdr:rowOff>0</xdr:rowOff>
    </xdr:from>
    <xdr:ext cx="9525" cy="9525"/>
    <xdr:sp>
      <xdr:nvSpPr>
        <xdr:cNvPr id="1" name="AutoShape 1"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2" name="AutoShape 2"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3" name="AutoShape 35"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4" name="AutoShape 36"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5" name="AutoShape 1"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6" name="AutoShape 2"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7" name="AutoShape 35"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8" name="AutoShape 36"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9" name="AutoShape 1"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0" name="AutoShape 2"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1" name="AutoShape 35"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2" name="AutoShape 36"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3" name="AutoShape 1"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4" name="AutoShape 2"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5" name="AutoShape 35"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6" name="AutoShape 36"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7" name="AutoShape 1"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8" name="AutoShape 2"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19" name="AutoShape 35"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oneCellAnchor>
    <xdr:from>
      <xdr:col>1</xdr:col>
      <xdr:colOff>0</xdr:colOff>
      <xdr:row>258</xdr:row>
      <xdr:rowOff>0</xdr:rowOff>
    </xdr:from>
    <xdr:ext cx="9525" cy="9525"/>
    <xdr:sp>
      <xdr:nvSpPr>
        <xdr:cNvPr id="20" name="AutoShape 36" descr="http%3a%2f%2fsdc"/>
        <xdr:cNvSpPr>
          <a:spLocks noChangeAspect="1"/>
        </xdr:cNvSpPr>
      </xdr:nvSpPr>
      <xdr:spPr>
        <a:xfrm>
          <a:off x="571500" y="68618100"/>
          <a:ext cx="9525" cy="952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azen.boic@arhinatura.h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2:F439"/>
  <sheetViews>
    <sheetView showZeros="0" tabSelected="1" view="pageBreakPreview" zoomScale="145" zoomScaleSheetLayoutView="145" zoomScalePageLayoutView="0" workbookViewId="0" topLeftCell="A23">
      <selection activeCell="C25" sqref="C25:F25"/>
    </sheetView>
  </sheetViews>
  <sheetFormatPr defaultColWidth="9.125" defaultRowHeight="12.75"/>
  <cols>
    <col min="1" max="1" width="5.875" style="92" customWidth="1"/>
    <col min="2" max="2" width="38.50390625" style="93" customWidth="1"/>
    <col min="3" max="3" width="9.75390625" style="61" customWidth="1"/>
    <col min="4" max="4" width="7.125" style="62" customWidth="1"/>
    <col min="5" max="5" width="9.00390625" style="63" customWidth="1"/>
    <col min="6" max="6" width="14.75390625" style="64" customWidth="1"/>
    <col min="7" max="16384" width="9.125" style="40" customWidth="1"/>
  </cols>
  <sheetData>
    <row r="2" spans="1:6" ht="12">
      <c r="A2" s="328" t="s">
        <v>497</v>
      </c>
      <c r="B2" s="328"/>
      <c r="C2" s="328"/>
      <c r="D2" s="328"/>
      <c r="E2" s="328"/>
      <c r="F2" s="328"/>
    </row>
    <row r="3" spans="1:6" ht="72.75" customHeight="1">
      <c r="A3" s="329"/>
      <c r="B3" s="329"/>
      <c r="C3" s="329"/>
      <c r="D3" s="329"/>
      <c r="E3" s="329"/>
      <c r="F3" s="329"/>
    </row>
    <row r="4" spans="1:6" ht="12.75">
      <c r="A4" s="330" t="s">
        <v>498</v>
      </c>
      <c r="B4" s="330"/>
      <c r="C4" s="330"/>
      <c r="D4" s="330"/>
      <c r="E4" s="330"/>
      <c r="F4" s="330"/>
    </row>
    <row r="5" spans="1:6" ht="12.75">
      <c r="A5" s="330"/>
      <c r="B5" s="330"/>
      <c r="C5" s="330"/>
      <c r="D5" s="330"/>
      <c r="E5" s="330"/>
      <c r="F5" s="330"/>
    </row>
    <row r="6" spans="1:6" ht="12.75">
      <c r="A6" s="331" t="s">
        <v>499</v>
      </c>
      <c r="B6" s="332"/>
      <c r="C6" s="332"/>
      <c r="D6" s="332"/>
      <c r="E6" s="332"/>
      <c r="F6" s="332"/>
    </row>
    <row r="7" spans="1:6" ht="12.75">
      <c r="A7" s="333"/>
      <c r="B7" s="333"/>
      <c r="C7" s="333"/>
      <c r="D7" s="333"/>
      <c r="E7" s="333"/>
      <c r="F7" s="333"/>
    </row>
    <row r="8" spans="1:6" ht="14.25">
      <c r="A8" s="41"/>
      <c r="B8" s="41"/>
      <c r="C8" s="42"/>
      <c r="D8" s="43"/>
      <c r="E8" s="44"/>
      <c r="F8" s="41"/>
    </row>
    <row r="9" spans="1:6" ht="14.25">
      <c r="A9" s="41"/>
      <c r="B9" s="41"/>
      <c r="C9" s="42"/>
      <c r="D9" s="43"/>
      <c r="E9" s="44"/>
      <c r="F9" s="41"/>
    </row>
    <row r="10" spans="1:6" ht="14.25">
      <c r="A10" s="41"/>
      <c r="B10" s="41"/>
      <c r="C10" s="42"/>
      <c r="D10" s="43"/>
      <c r="E10" s="44"/>
      <c r="F10" s="41"/>
    </row>
    <row r="11" spans="1:6" ht="23.25">
      <c r="A11" s="41"/>
      <c r="B11" s="45"/>
      <c r="C11" s="334" t="s">
        <v>36</v>
      </c>
      <c r="D11" s="335"/>
      <c r="E11" s="335"/>
      <c r="F11" s="335"/>
    </row>
    <row r="12" spans="1:6" ht="25.5">
      <c r="A12" s="41"/>
      <c r="B12" s="41"/>
      <c r="C12" s="46"/>
      <c r="D12" s="47"/>
      <c r="E12" s="48"/>
      <c r="F12" s="49"/>
    </row>
    <row r="13" spans="1:6" ht="14.25">
      <c r="A13" s="41"/>
      <c r="B13" s="41"/>
      <c r="C13" s="46"/>
      <c r="D13" s="50"/>
      <c r="E13" s="48"/>
      <c r="F13" s="49"/>
    </row>
    <row r="14" spans="1:6" ht="12.75">
      <c r="A14" s="41"/>
      <c r="B14" s="41"/>
      <c r="C14" s="316" t="s">
        <v>48</v>
      </c>
      <c r="D14" s="317"/>
      <c r="E14" s="317"/>
      <c r="F14" s="318"/>
    </row>
    <row r="15" spans="1:6" ht="39" customHeight="1">
      <c r="A15" s="41"/>
      <c r="B15" s="41"/>
      <c r="C15" s="319"/>
      <c r="D15" s="320"/>
      <c r="E15" s="320"/>
      <c r="F15" s="321"/>
    </row>
    <row r="16" spans="1:6" ht="12.75">
      <c r="A16" s="41"/>
      <c r="B16" s="41"/>
      <c r="C16" s="322" t="s">
        <v>37</v>
      </c>
      <c r="D16" s="304"/>
      <c r="E16" s="304"/>
      <c r="F16" s="304"/>
    </row>
    <row r="17" spans="1:6" ht="14.25">
      <c r="A17" s="41"/>
      <c r="B17" s="41"/>
      <c r="C17" s="51"/>
      <c r="D17" s="52"/>
      <c r="E17" s="48"/>
      <c r="F17" s="49"/>
    </row>
    <row r="18" spans="1:6" ht="66" customHeight="1">
      <c r="A18" s="41"/>
      <c r="B18" s="41"/>
      <c r="C18" s="311" t="s">
        <v>501</v>
      </c>
      <c r="D18" s="323"/>
      <c r="E18" s="323"/>
      <c r="F18" s="323"/>
    </row>
    <row r="19" spans="1:6" ht="12.75">
      <c r="A19" s="41"/>
      <c r="B19" s="41"/>
      <c r="C19" s="311" t="s">
        <v>38</v>
      </c>
      <c r="D19" s="304"/>
      <c r="E19" s="304"/>
      <c r="F19" s="304"/>
    </row>
    <row r="20" spans="1:6" ht="12.75">
      <c r="A20" s="41"/>
      <c r="B20" s="41"/>
      <c r="C20" s="53" t="s">
        <v>500</v>
      </c>
      <c r="D20" s="54"/>
      <c r="E20" s="44"/>
      <c r="F20" s="55"/>
    </row>
    <row r="21" spans="1:6" ht="12.75">
      <c r="A21" s="41"/>
      <c r="B21" s="41"/>
      <c r="C21" s="324" t="s">
        <v>39</v>
      </c>
      <c r="D21" s="325"/>
      <c r="E21" s="325"/>
      <c r="F21" s="325"/>
    </row>
    <row r="22" spans="1:6" ht="15.75" customHeight="1">
      <c r="A22" s="41"/>
      <c r="B22" s="41"/>
      <c r="C22" s="326"/>
      <c r="D22" s="326"/>
      <c r="E22" s="326"/>
      <c r="F22" s="326"/>
    </row>
    <row r="23" spans="1:6" ht="22.5" customHeight="1">
      <c r="A23" s="41"/>
      <c r="B23" s="41"/>
      <c r="C23" s="327"/>
      <c r="D23" s="327"/>
      <c r="E23" s="327"/>
      <c r="F23" s="327"/>
    </row>
    <row r="24" spans="1:6" ht="14.25">
      <c r="A24" s="41"/>
      <c r="B24" s="41"/>
      <c r="C24" s="51"/>
      <c r="D24" s="52"/>
      <c r="E24" s="48"/>
      <c r="F24" s="49"/>
    </row>
    <row r="25" spans="1:6" ht="40.5" customHeight="1">
      <c r="A25" s="56"/>
      <c r="B25" s="57" t="s">
        <v>40</v>
      </c>
      <c r="C25" s="311" t="s">
        <v>506</v>
      </c>
      <c r="D25" s="304"/>
      <c r="E25" s="304"/>
      <c r="F25" s="304"/>
    </row>
    <row r="26" spans="1:6" ht="18" customHeight="1">
      <c r="A26" s="41"/>
      <c r="B26" s="41"/>
      <c r="C26" s="312" t="s">
        <v>502</v>
      </c>
      <c r="D26" s="313"/>
      <c r="E26" s="313"/>
      <c r="F26" s="313"/>
    </row>
    <row r="27" spans="1:6" ht="14.25">
      <c r="A27" s="41"/>
      <c r="B27" s="41"/>
      <c r="C27" s="305"/>
      <c r="D27" s="304"/>
      <c r="E27" s="304"/>
      <c r="F27" s="304"/>
    </row>
    <row r="28" spans="1:6" ht="14.25">
      <c r="A28" s="41"/>
      <c r="B28" s="41"/>
      <c r="C28" s="59"/>
      <c r="D28" s="60"/>
      <c r="E28" s="44"/>
      <c r="F28" s="41"/>
    </row>
    <row r="29" spans="1:6" ht="14.25">
      <c r="A29" s="56"/>
      <c r="B29" s="57" t="s">
        <v>41</v>
      </c>
      <c r="C29" s="311" t="s">
        <v>42</v>
      </c>
      <c r="D29" s="313"/>
      <c r="E29" s="313"/>
      <c r="F29" s="313"/>
    </row>
    <row r="30" spans="1:6" ht="14.25">
      <c r="A30" s="41"/>
      <c r="B30" s="41"/>
      <c r="C30" s="59"/>
      <c r="D30" s="60"/>
      <c r="E30" s="44"/>
      <c r="F30" s="41"/>
    </row>
    <row r="31" spans="1:6" ht="14.25">
      <c r="A31" s="41"/>
      <c r="B31" s="41"/>
      <c r="C31" s="59"/>
      <c r="D31" s="60"/>
      <c r="E31" s="44"/>
      <c r="F31" s="41"/>
    </row>
    <row r="32" spans="1:6" ht="14.25">
      <c r="A32" s="41"/>
      <c r="B32" s="41"/>
      <c r="C32" s="59"/>
      <c r="D32" s="60"/>
      <c r="E32" s="44"/>
      <c r="F32" s="41"/>
    </row>
    <row r="33" spans="1:6" ht="14.25">
      <c r="A33" s="41"/>
      <c r="B33" s="41"/>
      <c r="C33" s="59"/>
      <c r="D33" s="60"/>
      <c r="E33" s="44"/>
      <c r="F33" s="41"/>
    </row>
    <row r="34" spans="1:6" ht="14.25">
      <c r="A34" s="56"/>
      <c r="B34" s="57"/>
      <c r="C34" s="314"/>
      <c r="D34" s="314"/>
      <c r="E34" s="314"/>
      <c r="F34" s="314"/>
    </row>
    <row r="35" spans="1:6" ht="15.75" customHeight="1">
      <c r="A35" s="41"/>
      <c r="B35" s="41"/>
      <c r="C35" s="303"/>
      <c r="D35" s="315"/>
      <c r="E35" s="315"/>
      <c r="F35" s="315"/>
    </row>
    <row r="36" spans="1:6" ht="12.75">
      <c r="A36" s="41"/>
      <c r="B36" s="41"/>
      <c r="C36" s="303"/>
      <c r="D36" s="304"/>
      <c r="E36" s="304"/>
      <c r="F36" s="304"/>
    </row>
    <row r="37" spans="1:2" ht="12.75">
      <c r="A37" s="41"/>
      <c r="B37" s="41"/>
    </row>
    <row r="38" spans="1:6" ht="14.25">
      <c r="A38" s="41"/>
      <c r="B38" s="41"/>
      <c r="F38" s="58"/>
    </row>
    <row r="39" spans="1:6" ht="14.25">
      <c r="A39" s="41"/>
      <c r="B39" s="41"/>
      <c r="C39" s="305" t="s">
        <v>43</v>
      </c>
      <c r="D39" s="305"/>
      <c r="E39" s="305"/>
      <c r="F39" s="58"/>
    </row>
    <row r="40" spans="1:6" s="69" customFormat="1" ht="12.75">
      <c r="A40" s="56"/>
      <c r="B40" s="65"/>
      <c r="C40" s="66"/>
      <c r="D40" s="67"/>
      <c r="E40" s="68"/>
      <c r="F40" s="55"/>
    </row>
    <row r="41" spans="1:6" s="69" customFormat="1" ht="15">
      <c r="A41" s="70"/>
      <c r="B41" s="306" t="s">
        <v>44</v>
      </c>
      <c r="C41" s="306"/>
      <c r="D41" s="306"/>
      <c r="E41" s="306"/>
      <c r="F41" s="307"/>
    </row>
    <row r="42" spans="1:6" s="69" customFormat="1" ht="15">
      <c r="A42" s="71"/>
      <c r="B42" s="72"/>
      <c r="C42" s="73"/>
      <c r="D42" s="74"/>
      <c r="E42" s="75"/>
      <c r="F42" s="76"/>
    </row>
    <row r="43" spans="1:6" s="69" customFormat="1" ht="15">
      <c r="A43" s="77"/>
      <c r="B43" s="308" t="s">
        <v>49</v>
      </c>
      <c r="C43" s="309"/>
      <c r="D43" s="309"/>
      <c r="E43" s="80"/>
      <c r="F43" s="81">
        <f>'Troškovnik Fellerova kajkavijan'!F109</f>
        <v>0</v>
      </c>
    </row>
    <row r="44" spans="1:6" s="69" customFormat="1" ht="15">
      <c r="A44" s="77"/>
      <c r="B44" s="78" t="s">
        <v>50</v>
      </c>
      <c r="C44" s="79"/>
      <c r="D44" s="79"/>
      <c r="E44" s="80"/>
      <c r="F44" s="81">
        <f>'Troškovnik Fellerova kajkavijan'!F119</f>
        <v>0</v>
      </c>
    </row>
    <row r="45" spans="1:6" s="69" customFormat="1" ht="15">
      <c r="A45" s="77"/>
      <c r="B45" s="78" t="s">
        <v>272</v>
      </c>
      <c r="C45" s="79"/>
      <c r="D45" s="79"/>
      <c r="E45" s="80"/>
      <c r="F45" s="81">
        <f>elektro!F314</f>
        <v>0</v>
      </c>
    </row>
    <row r="46" spans="1:6" s="69" customFormat="1" ht="15">
      <c r="A46" s="77"/>
      <c r="B46" s="78" t="s">
        <v>277</v>
      </c>
      <c r="C46" s="79"/>
      <c r="D46" s="79"/>
      <c r="E46" s="80"/>
      <c r="F46" s="81">
        <f>'sanitarni predmeti'!F28</f>
        <v>0</v>
      </c>
    </row>
    <row r="47" spans="1:6" s="69" customFormat="1" ht="15">
      <c r="A47" s="77"/>
      <c r="B47" s="78"/>
      <c r="C47" s="79"/>
      <c r="D47" s="79"/>
      <c r="E47" s="80"/>
      <c r="F47" s="81"/>
    </row>
    <row r="48" spans="1:6" s="69" customFormat="1" ht="15">
      <c r="A48" s="77"/>
      <c r="B48" s="78"/>
      <c r="C48" s="79"/>
      <c r="D48" s="79"/>
      <c r="E48" s="80"/>
      <c r="F48" s="81"/>
    </row>
    <row r="49" spans="1:6" s="69" customFormat="1" ht="15">
      <c r="A49" s="82"/>
      <c r="B49" s="310" t="s">
        <v>45</v>
      </c>
      <c r="C49" s="310"/>
      <c r="D49" s="310"/>
      <c r="E49" s="310"/>
      <c r="F49" s="83">
        <f>SUM(F43:F48)</f>
        <v>0</v>
      </c>
    </row>
    <row r="50" spans="1:6" s="69" customFormat="1" ht="15">
      <c r="A50" s="84"/>
      <c r="B50" s="85"/>
      <c r="C50" s="86"/>
      <c r="D50" s="87"/>
      <c r="E50" s="88" t="s">
        <v>46</v>
      </c>
      <c r="F50" s="89">
        <f>0.25*F49</f>
        <v>0</v>
      </c>
    </row>
    <row r="51" spans="1:6" s="69" customFormat="1" ht="15">
      <c r="A51" s="84"/>
      <c r="B51" s="90" t="s">
        <v>47</v>
      </c>
      <c r="C51" s="86"/>
      <c r="D51" s="87"/>
      <c r="E51" s="91"/>
      <c r="F51" s="89">
        <f>SUM(F49:F50)</f>
        <v>0</v>
      </c>
    </row>
    <row r="52" spans="1:6" s="69" customFormat="1" ht="12.75">
      <c r="A52" s="92"/>
      <c r="B52" s="93"/>
      <c r="C52" s="61"/>
      <c r="D52" s="62"/>
      <c r="E52" s="63"/>
      <c r="F52" s="64"/>
    </row>
    <row r="53" spans="1:6" s="69" customFormat="1" ht="12.75">
      <c r="A53" s="92"/>
      <c r="B53" s="93"/>
      <c r="C53" s="61"/>
      <c r="D53" s="62"/>
      <c r="E53" s="63"/>
      <c r="F53" s="64"/>
    </row>
    <row r="54" spans="1:6" s="69" customFormat="1" ht="12.75">
      <c r="A54" s="92"/>
      <c r="B54" s="93"/>
      <c r="C54" s="61"/>
      <c r="D54" s="62"/>
      <c r="E54" s="63"/>
      <c r="F54" s="64"/>
    </row>
    <row r="55" spans="1:6" s="69" customFormat="1" ht="12.75">
      <c r="A55" s="92"/>
      <c r="B55" s="93"/>
      <c r="C55" s="61"/>
      <c r="D55" s="62"/>
      <c r="E55" s="63"/>
      <c r="F55" s="64"/>
    </row>
    <row r="56" spans="1:6" s="69" customFormat="1" ht="12.75">
      <c r="A56" s="92"/>
      <c r="B56" s="93"/>
      <c r="C56" s="61"/>
      <c r="D56" s="62"/>
      <c r="E56" s="63"/>
      <c r="F56" s="64"/>
    </row>
    <row r="57" spans="1:6" s="69" customFormat="1" ht="12.75">
      <c r="A57" s="92"/>
      <c r="B57" s="93"/>
      <c r="C57" s="61"/>
      <c r="D57" s="62"/>
      <c r="E57" s="63"/>
      <c r="F57" s="64"/>
    </row>
    <row r="58" spans="1:6" s="69" customFormat="1" ht="12.75">
      <c r="A58" s="92"/>
      <c r="B58" s="93"/>
      <c r="C58" s="61"/>
      <c r="D58" s="62"/>
      <c r="E58" s="63"/>
      <c r="F58" s="64"/>
    </row>
    <row r="59" spans="1:6" s="69" customFormat="1" ht="12.75">
      <c r="A59" s="92"/>
      <c r="B59" s="93"/>
      <c r="C59" s="61"/>
      <c r="D59" s="62"/>
      <c r="E59" s="63"/>
      <c r="F59" s="64"/>
    </row>
    <row r="60" spans="1:6" s="69" customFormat="1" ht="12.75">
      <c r="A60" s="92"/>
      <c r="B60" s="93"/>
      <c r="C60" s="61"/>
      <c r="D60" s="62"/>
      <c r="E60" s="63"/>
      <c r="F60" s="64"/>
    </row>
    <row r="61" spans="1:6" s="69" customFormat="1" ht="12.75">
      <c r="A61" s="92"/>
      <c r="B61" s="93"/>
      <c r="C61" s="61"/>
      <c r="D61" s="62"/>
      <c r="E61" s="63"/>
      <c r="F61" s="64"/>
    </row>
    <row r="62" spans="1:6" s="69" customFormat="1" ht="12.75">
      <c r="A62" s="92"/>
      <c r="B62" s="93"/>
      <c r="C62" s="61"/>
      <c r="D62" s="62"/>
      <c r="E62" s="63"/>
      <c r="F62" s="64"/>
    </row>
    <row r="63" spans="1:6" s="69" customFormat="1" ht="12.75">
      <c r="A63" s="92"/>
      <c r="B63" s="93"/>
      <c r="C63" s="61"/>
      <c r="D63" s="62"/>
      <c r="E63" s="63"/>
      <c r="F63" s="64"/>
    </row>
    <row r="64" spans="1:6" s="69" customFormat="1" ht="12.75">
      <c r="A64" s="92"/>
      <c r="B64" s="93"/>
      <c r="C64" s="61"/>
      <c r="D64" s="62"/>
      <c r="E64" s="63"/>
      <c r="F64" s="64"/>
    </row>
    <row r="65" spans="1:6" s="69" customFormat="1" ht="13.5">
      <c r="A65" s="94"/>
      <c r="B65" s="95"/>
      <c r="C65" s="96"/>
      <c r="D65" s="97"/>
      <c r="E65" s="98"/>
      <c r="F65" s="99"/>
    </row>
    <row r="66" spans="1:6" s="69" customFormat="1" ht="13.5">
      <c r="A66" s="94"/>
      <c r="B66" s="95"/>
      <c r="C66" s="96"/>
      <c r="D66" s="97"/>
      <c r="E66" s="98"/>
      <c r="F66" s="99"/>
    </row>
    <row r="67" spans="1:6" s="69" customFormat="1" ht="13.5">
      <c r="A67" s="94"/>
      <c r="B67" s="95"/>
      <c r="C67" s="96"/>
      <c r="D67" s="97"/>
      <c r="E67" s="98"/>
      <c r="F67" s="99"/>
    </row>
    <row r="68" spans="1:6" s="69" customFormat="1" ht="13.5">
      <c r="A68" s="94"/>
      <c r="B68" s="95"/>
      <c r="C68" s="96"/>
      <c r="D68" s="97"/>
      <c r="E68" s="98"/>
      <c r="F68" s="99"/>
    </row>
    <row r="69" spans="1:6" s="69" customFormat="1" ht="13.5">
      <c r="A69" s="94"/>
      <c r="B69" s="95"/>
      <c r="C69" s="96"/>
      <c r="D69" s="97"/>
      <c r="E69" s="98"/>
      <c r="F69" s="99"/>
    </row>
    <row r="70" spans="1:6" s="69" customFormat="1" ht="13.5">
      <c r="A70" s="94"/>
      <c r="B70" s="95"/>
      <c r="C70" s="96"/>
      <c r="D70" s="97"/>
      <c r="E70" s="98"/>
      <c r="F70" s="99"/>
    </row>
    <row r="71" spans="1:6" s="69" customFormat="1" ht="13.5">
      <c r="A71" s="94"/>
      <c r="B71" s="95"/>
      <c r="C71" s="96"/>
      <c r="D71" s="97"/>
      <c r="E71" s="98"/>
      <c r="F71" s="99"/>
    </row>
    <row r="72" spans="1:6" s="69" customFormat="1" ht="13.5">
      <c r="A72" s="94"/>
      <c r="B72" s="95"/>
      <c r="C72" s="96"/>
      <c r="D72" s="97"/>
      <c r="E72" s="98"/>
      <c r="F72" s="99"/>
    </row>
    <row r="73" spans="1:6" s="69" customFormat="1" ht="13.5">
      <c r="A73" s="94"/>
      <c r="B73" s="95"/>
      <c r="C73" s="96"/>
      <c r="D73" s="97"/>
      <c r="E73" s="98"/>
      <c r="F73" s="99"/>
    </row>
    <row r="74" spans="1:6" s="69" customFormat="1" ht="13.5">
      <c r="A74" s="94"/>
      <c r="B74" s="95"/>
      <c r="C74" s="96"/>
      <c r="D74" s="97"/>
      <c r="E74" s="98"/>
      <c r="F74" s="99"/>
    </row>
    <row r="75" spans="1:6" s="69" customFormat="1" ht="13.5">
      <c r="A75" s="94"/>
      <c r="B75" s="95"/>
      <c r="C75" s="96"/>
      <c r="D75" s="97"/>
      <c r="E75" s="98"/>
      <c r="F75" s="99"/>
    </row>
    <row r="76" spans="1:6" s="69" customFormat="1" ht="13.5">
      <c r="A76" s="94"/>
      <c r="B76" s="95"/>
      <c r="C76" s="96"/>
      <c r="D76" s="97"/>
      <c r="E76" s="98"/>
      <c r="F76" s="99"/>
    </row>
    <row r="77" spans="1:6" s="69" customFormat="1" ht="13.5">
      <c r="A77" s="94"/>
      <c r="B77" s="95"/>
      <c r="C77" s="96"/>
      <c r="D77" s="97"/>
      <c r="E77" s="98"/>
      <c r="F77" s="99"/>
    </row>
    <row r="78" spans="1:6" s="69" customFormat="1" ht="13.5">
      <c r="A78" s="94"/>
      <c r="B78" s="95"/>
      <c r="C78" s="96"/>
      <c r="D78" s="97"/>
      <c r="E78" s="98"/>
      <c r="F78" s="99"/>
    </row>
    <row r="79" spans="1:6" s="69" customFormat="1" ht="13.5">
      <c r="A79" s="94"/>
      <c r="B79" s="95"/>
      <c r="C79" s="96"/>
      <c r="D79" s="97"/>
      <c r="E79" s="98"/>
      <c r="F79" s="99"/>
    </row>
    <row r="80" spans="1:6" s="69" customFormat="1" ht="13.5">
      <c r="A80" s="94"/>
      <c r="B80" s="95"/>
      <c r="C80" s="96"/>
      <c r="D80" s="97"/>
      <c r="E80" s="98"/>
      <c r="F80" s="99"/>
    </row>
    <row r="81" spans="1:6" s="69" customFormat="1" ht="13.5">
      <c r="A81" s="94"/>
      <c r="B81" s="95"/>
      <c r="C81" s="96"/>
      <c r="D81" s="97"/>
      <c r="E81" s="98"/>
      <c r="F81" s="99"/>
    </row>
    <row r="82" spans="1:6" s="69" customFormat="1" ht="13.5">
      <c r="A82" s="94"/>
      <c r="B82" s="95"/>
      <c r="C82" s="96"/>
      <c r="D82" s="97"/>
      <c r="E82" s="98"/>
      <c r="F82" s="99"/>
    </row>
    <row r="83" spans="1:6" s="69" customFormat="1" ht="13.5">
      <c r="A83" s="94"/>
      <c r="B83" s="95"/>
      <c r="C83" s="96"/>
      <c r="D83" s="97"/>
      <c r="E83" s="98"/>
      <c r="F83" s="99"/>
    </row>
    <row r="84" spans="1:6" s="69" customFormat="1" ht="13.5">
      <c r="A84" s="94"/>
      <c r="B84" s="95"/>
      <c r="C84" s="96"/>
      <c r="D84" s="97"/>
      <c r="E84" s="98"/>
      <c r="F84" s="99"/>
    </row>
    <row r="85" spans="1:6" s="69" customFormat="1" ht="13.5">
      <c r="A85" s="94"/>
      <c r="B85" s="95"/>
      <c r="C85" s="96"/>
      <c r="D85" s="97"/>
      <c r="E85" s="98"/>
      <c r="F85" s="99"/>
    </row>
    <row r="86" spans="1:6" s="69" customFormat="1" ht="13.5">
      <c r="A86" s="94"/>
      <c r="B86" s="95"/>
      <c r="C86" s="96"/>
      <c r="D86" s="97"/>
      <c r="E86" s="98"/>
      <c r="F86" s="99"/>
    </row>
    <row r="87" spans="1:6" s="69" customFormat="1" ht="13.5">
      <c r="A87" s="94"/>
      <c r="B87" s="95"/>
      <c r="C87" s="96"/>
      <c r="D87" s="97"/>
      <c r="E87" s="98"/>
      <c r="F87" s="99"/>
    </row>
    <row r="88" spans="1:6" s="69" customFormat="1" ht="13.5">
      <c r="A88" s="94"/>
      <c r="B88" s="95"/>
      <c r="C88" s="96"/>
      <c r="D88" s="97"/>
      <c r="E88" s="98"/>
      <c r="F88" s="99"/>
    </row>
    <row r="89" spans="1:6" s="69" customFormat="1" ht="13.5">
      <c r="A89" s="94"/>
      <c r="B89" s="95"/>
      <c r="C89" s="96"/>
      <c r="D89" s="97"/>
      <c r="E89" s="98"/>
      <c r="F89" s="99"/>
    </row>
    <row r="90" spans="1:6" s="69" customFormat="1" ht="13.5">
      <c r="A90" s="94"/>
      <c r="B90" s="95"/>
      <c r="C90" s="96"/>
      <c r="D90" s="97"/>
      <c r="E90" s="98"/>
      <c r="F90" s="99"/>
    </row>
    <row r="91" spans="1:6" s="69" customFormat="1" ht="13.5">
      <c r="A91" s="94"/>
      <c r="B91" s="95"/>
      <c r="C91" s="96"/>
      <c r="D91" s="97"/>
      <c r="E91" s="98"/>
      <c r="F91" s="99"/>
    </row>
    <row r="92" spans="1:6" s="69" customFormat="1" ht="13.5">
      <c r="A92" s="94"/>
      <c r="B92" s="95"/>
      <c r="C92" s="96"/>
      <c r="D92" s="97"/>
      <c r="E92" s="98"/>
      <c r="F92" s="99"/>
    </row>
    <row r="93" spans="1:6" s="69" customFormat="1" ht="13.5">
      <c r="A93" s="94"/>
      <c r="B93" s="95"/>
      <c r="C93" s="96"/>
      <c r="D93" s="97"/>
      <c r="E93" s="98"/>
      <c r="F93" s="99"/>
    </row>
    <row r="94" spans="1:6" s="69" customFormat="1" ht="13.5">
      <c r="A94" s="94"/>
      <c r="B94" s="95"/>
      <c r="C94" s="96"/>
      <c r="D94" s="97"/>
      <c r="E94" s="98"/>
      <c r="F94" s="99"/>
    </row>
    <row r="95" spans="1:6" s="69" customFormat="1" ht="13.5">
      <c r="A95" s="94"/>
      <c r="B95" s="95"/>
      <c r="C95" s="96"/>
      <c r="D95" s="97"/>
      <c r="E95" s="98"/>
      <c r="F95" s="99"/>
    </row>
    <row r="96" spans="1:6" s="69" customFormat="1" ht="13.5">
      <c r="A96" s="94"/>
      <c r="B96" s="95"/>
      <c r="C96" s="96"/>
      <c r="D96" s="97"/>
      <c r="E96" s="98"/>
      <c r="F96" s="99"/>
    </row>
    <row r="97" spans="1:6" s="69" customFormat="1" ht="13.5">
      <c r="A97" s="94"/>
      <c r="B97" s="95"/>
      <c r="C97" s="96"/>
      <c r="D97" s="97"/>
      <c r="E97" s="98"/>
      <c r="F97" s="99"/>
    </row>
    <row r="98" spans="1:6" s="69" customFormat="1" ht="13.5">
      <c r="A98" s="94"/>
      <c r="B98" s="95"/>
      <c r="C98" s="96"/>
      <c r="D98" s="97"/>
      <c r="E98" s="98"/>
      <c r="F98" s="99"/>
    </row>
    <row r="99" spans="1:6" s="69" customFormat="1" ht="13.5">
      <c r="A99" s="94"/>
      <c r="B99" s="95"/>
      <c r="C99" s="96"/>
      <c r="D99" s="97"/>
      <c r="E99" s="98"/>
      <c r="F99" s="99"/>
    </row>
    <row r="100" spans="1:6" s="69" customFormat="1" ht="13.5">
      <c r="A100" s="94"/>
      <c r="B100" s="95"/>
      <c r="C100" s="96"/>
      <c r="D100" s="97"/>
      <c r="E100" s="98"/>
      <c r="F100" s="99"/>
    </row>
    <row r="101" spans="1:6" s="69" customFormat="1" ht="13.5">
      <c r="A101" s="94"/>
      <c r="B101" s="95"/>
      <c r="C101" s="96"/>
      <c r="D101" s="97"/>
      <c r="E101" s="98"/>
      <c r="F101" s="99"/>
    </row>
    <row r="102" spans="1:6" s="69" customFormat="1" ht="13.5">
      <c r="A102" s="94"/>
      <c r="B102" s="95"/>
      <c r="C102" s="96"/>
      <c r="D102" s="97"/>
      <c r="E102" s="98"/>
      <c r="F102" s="99"/>
    </row>
    <row r="103" spans="1:6" s="69" customFormat="1" ht="13.5">
      <c r="A103" s="94"/>
      <c r="B103" s="95"/>
      <c r="C103" s="96"/>
      <c r="D103" s="97"/>
      <c r="E103" s="98"/>
      <c r="F103" s="99"/>
    </row>
    <row r="104" spans="1:6" s="69" customFormat="1" ht="13.5">
      <c r="A104" s="94"/>
      <c r="B104" s="95"/>
      <c r="C104" s="96"/>
      <c r="D104" s="97"/>
      <c r="E104" s="98"/>
      <c r="F104" s="99"/>
    </row>
    <row r="105" spans="1:6" s="69" customFormat="1" ht="13.5">
      <c r="A105" s="94"/>
      <c r="B105" s="95"/>
      <c r="C105" s="96"/>
      <c r="D105" s="97"/>
      <c r="E105" s="98"/>
      <c r="F105" s="99"/>
    </row>
    <row r="106" spans="1:6" s="69" customFormat="1" ht="13.5">
      <c r="A106" s="94"/>
      <c r="B106" s="95"/>
      <c r="C106" s="96"/>
      <c r="D106" s="97"/>
      <c r="E106" s="98"/>
      <c r="F106" s="99"/>
    </row>
    <row r="107" spans="1:6" s="69" customFormat="1" ht="13.5">
      <c r="A107" s="94"/>
      <c r="B107" s="95"/>
      <c r="C107" s="96"/>
      <c r="D107" s="97"/>
      <c r="E107" s="98"/>
      <c r="F107" s="99"/>
    </row>
    <row r="108" spans="1:6" s="69" customFormat="1" ht="13.5">
      <c r="A108" s="94"/>
      <c r="B108" s="95"/>
      <c r="C108" s="96"/>
      <c r="D108" s="97"/>
      <c r="E108" s="98"/>
      <c r="F108" s="99"/>
    </row>
    <row r="109" spans="1:6" s="69" customFormat="1" ht="13.5">
      <c r="A109" s="94"/>
      <c r="B109" s="95"/>
      <c r="C109" s="96"/>
      <c r="D109" s="97"/>
      <c r="E109" s="98"/>
      <c r="F109" s="99"/>
    </row>
    <row r="110" spans="1:6" s="69" customFormat="1" ht="13.5">
      <c r="A110" s="94"/>
      <c r="B110" s="95"/>
      <c r="C110" s="96"/>
      <c r="D110" s="97"/>
      <c r="E110" s="98"/>
      <c r="F110" s="99"/>
    </row>
    <row r="111" spans="1:6" s="69" customFormat="1" ht="13.5">
      <c r="A111" s="94"/>
      <c r="B111" s="95"/>
      <c r="C111" s="96"/>
      <c r="D111" s="97"/>
      <c r="E111" s="98"/>
      <c r="F111" s="99"/>
    </row>
    <row r="112" spans="1:6" s="69" customFormat="1" ht="13.5">
      <c r="A112" s="94"/>
      <c r="B112" s="95"/>
      <c r="C112" s="96"/>
      <c r="D112" s="97"/>
      <c r="E112" s="98"/>
      <c r="F112" s="99"/>
    </row>
    <row r="113" spans="1:6" s="69" customFormat="1" ht="13.5">
      <c r="A113" s="94"/>
      <c r="B113" s="95"/>
      <c r="C113" s="96"/>
      <c r="D113" s="97"/>
      <c r="E113" s="98"/>
      <c r="F113" s="99"/>
    </row>
    <row r="114" spans="1:6" s="69" customFormat="1" ht="13.5">
      <c r="A114" s="94"/>
      <c r="B114" s="95"/>
      <c r="C114" s="96"/>
      <c r="D114" s="97"/>
      <c r="E114" s="98"/>
      <c r="F114" s="99"/>
    </row>
    <row r="115" spans="1:6" s="69" customFormat="1" ht="13.5">
      <c r="A115" s="94"/>
      <c r="B115" s="95"/>
      <c r="C115" s="96"/>
      <c r="D115" s="97"/>
      <c r="E115" s="98"/>
      <c r="F115" s="99"/>
    </row>
    <row r="116" spans="1:6" s="69" customFormat="1" ht="13.5">
      <c r="A116" s="94"/>
      <c r="B116" s="95"/>
      <c r="C116" s="96"/>
      <c r="D116" s="97"/>
      <c r="E116" s="98"/>
      <c r="F116" s="99"/>
    </row>
    <row r="117" spans="1:6" s="69" customFormat="1" ht="13.5">
      <c r="A117" s="94"/>
      <c r="B117" s="95"/>
      <c r="C117" s="96"/>
      <c r="D117" s="97"/>
      <c r="E117" s="98"/>
      <c r="F117" s="99"/>
    </row>
    <row r="118" spans="1:6" s="69" customFormat="1" ht="13.5">
      <c r="A118" s="94"/>
      <c r="B118" s="95"/>
      <c r="C118" s="96"/>
      <c r="D118" s="97"/>
      <c r="E118" s="98"/>
      <c r="F118" s="99"/>
    </row>
    <row r="119" spans="1:6" s="69" customFormat="1" ht="13.5">
      <c r="A119" s="94"/>
      <c r="B119" s="95"/>
      <c r="C119" s="96"/>
      <c r="D119" s="97"/>
      <c r="E119" s="98"/>
      <c r="F119" s="99"/>
    </row>
    <row r="120" spans="1:6" s="69" customFormat="1" ht="13.5">
      <c r="A120" s="94"/>
      <c r="B120" s="95"/>
      <c r="C120" s="96"/>
      <c r="D120" s="97"/>
      <c r="E120" s="98"/>
      <c r="F120" s="99"/>
    </row>
    <row r="121" spans="1:6" s="69" customFormat="1" ht="13.5">
      <c r="A121" s="94"/>
      <c r="B121" s="95"/>
      <c r="C121" s="96"/>
      <c r="D121" s="97"/>
      <c r="E121" s="98"/>
      <c r="F121" s="99"/>
    </row>
    <row r="122" spans="1:6" s="69" customFormat="1" ht="13.5">
      <c r="A122" s="94"/>
      <c r="B122" s="95"/>
      <c r="C122" s="96"/>
      <c r="D122" s="97"/>
      <c r="E122" s="98"/>
      <c r="F122" s="99"/>
    </row>
    <row r="123" spans="1:6" s="69" customFormat="1" ht="13.5">
      <c r="A123" s="94"/>
      <c r="B123" s="95"/>
      <c r="C123" s="96"/>
      <c r="D123" s="97"/>
      <c r="E123" s="98"/>
      <c r="F123" s="99"/>
    </row>
    <row r="124" spans="1:6" s="69" customFormat="1" ht="13.5">
      <c r="A124" s="94"/>
      <c r="B124" s="95"/>
      <c r="C124" s="96"/>
      <c r="D124" s="97"/>
      <c r="E124" s="98"/>
      <c r="F124" s="99"/>
    </row>
    <row r="125" spans="1:6" s="69" customFormat="1" ht="13.5">
      <c r="A125" s="94"/>
      <c r="B125" s="95"/>
      <c r="C125" s="96"/>
      <c r="D125" s="97"/>
      <c r="E125" s="98"/>
      <c r="F125" s="99"/>
    </row>
    <row r="126" spans="1:6" s="69" customFormat="1" ht="13.5">
      <c r="A126" s="94"/>
      <c r="B126" s="95"/>
      <c r="C126" s="96"/>
      <c r="D126" s="97"/>
      <c r="E126" s="98"/>
      <c r="F126" s="99"/>
    </row>
    <row r="127" spans="1:6" s="69" customFormat="1" ht="13.5">
      <c r="A127" s="94"/>
      <c r="B127" s="95"/>
      <c r="C127" s="96"/>
      <c r="D127" s="97"/>
      <c r="E127" s="98"/>
      <c r="F127" s="99"/>
    </row>
    <row r="128" spans="1:6" s="69" customFormat="1" ht="13.5">
      <c r="A128" s="94"/>
      <c r="B128" s="95"/>
      <c r="C128" s="96"/>
      <c r="D128" s="97"/>
      <c r="E128" s="98"/>
      <c r="F128" s="99"/>
    </row>
    <row r="129" spans="1:6" s="69" customFormat="1" ht="13.5">
      <c r="A129" s="94"/>
      <c r="B129" s="95"/>
      <c r="C129" s="96"/>
      <c r="D129" s="97"/>
      <c r="E129" s="98"/>
      <c r="F129" s="99"/>
    </row>
    <row r="130" spans="1:6" s="69" customFormat="1" ht="13.5">
      <c r="A130" s="94"/>
      <c r="B130" s="95"/>
      <c r="C130" s="96"/>
      <c r="D130" s="97"/>
      <c r="E130" s="98"/>
      <c r="F130" s="99"/>
    </row>
    <row r="131" spans="1:6" s="69" customFormat="1" ht="13.5">
      <c r="A131" s="94"/>
      <c r="B131" s="95"/>
      <c r="C131" s="96"/>
      <c r="D131" s="97"/>
      <c r="E131" s="98"/>
      <c r="F131" s="99"/>
    </row>
    <row r="132" spans="1:6" s="69" customFormat="1" ht="13.5">
      <c r="A132" s="94"/>
      <c r="B132" s="95"/>
      <c r="C132" s="96"/>
      <c r="D132" s="97"/>
      <c r="E132" s="98"/>
      <c r="F132" s="99"/>
    </row>
    <row r="133" spans="1:6" s="69" customFormat="1" ht="13.5">
      <c r="A133" s="94"/>
      <c r="B133" s="95"/>
      <c r="C133" s="96"/>
      <c r="D133" s="97"/>
      <c r="E133" s="98"/>
      <c r="F133" s="99"/>
    </row>
    <row r="134" spans="1:6" s="69" customFormat="1" ht="13.5">
      <c r="A134" s="94"/>
      <c r="B134" s="95"/>
      <c r="C134" s="96"/>
      <c r="D134" s="97"/>
      <c r="E134" s="98"/>
      <c r="F134" s="99"/>
    </row>
    <row r="135" spans="1:6" s="69" customFormat="1" ht="13.5">
      <c r="A135" s="94"/>
      <c r="B135" s="95"/>
      <c r="C135" s="96"/>
      <c r="D135" s="97"/>
      <c r="E135" s="98"/>
      <c r="F135" s="99"/>
    </row>
    <row r="136" spans="1:6" s="69" customFormat="1" ht="13.5">
      <c r="A136" s="94"/>
      <c r="B136" s="95"/>
      <c r="C136" s="96"/>
      <c r="D136" s="97"/>
      <c r="E136" s="98"/>
      <c r="F136" s="99"/>
    </row>
    <row r="137" spans="1:6" s="69" customFormat="1" ht="13.5">
      <c r="A137" s="94"/>
      <c r="B137" s="95"/>
      <c r="C137" s="96"/>
      <c r="D137" s="97"/>
      <c r="E137" s="98"/>
      <c r="F137" s="99"/>
    </row>
    <row r="138" spans="1:6" s="69" customFormat="1" ht="13.5">
      <c r="A138" s="94"/>
      <c r="B138" s="95"/>
      <c r="C138" s="96"/>
      <c r="D138" s="97"/>
      <c r="E138" s="98"/>
      <c r="F138" s="99"/>
    </row>
    <row r="139" spans="1:6" s="69" customFormat="1" ht="13.5">
      <c r="A139" s="94"/>
      <c r="B139" s="95"/>
      <c r="C139" s="96"/>
      <c r="D139" s="97"/>
      <c r="E139" s="98"/>
      <c r="F139" s="99"/>
    </row>
    <row r="140" spans="1:6" s="69" customFormat="1" ht="13.5">
      <c r="A140" s="94"/>
      <c r="B140" s="95"/>
      <c r="C140" s="96"/>
      <c r="D140" s="97"/>
      <c r="E140" s="98"/>
      <c r="F140" s="99"/>
    </row>
    <row r="141" spans="1:6" s="69" customFormat="1" ht="13.5">
      <c r="A141" s="94"/>
      <c r="B141" s="95"/>
      <c r="C141" s="96"/>
      <c r="D141" s="97"/>
      <c r="E141" s="98"/>
      <c r="F141" s="99"/>
    </row>
    <row r="142" spans="1:6" s="69" customFormat="1" ht="13.5">
      <c r="A142" s="94"/>
      <c r="B142" s="95"/>
      <c r="C142" s="96"/>
      <c r="D142" s="97"/>
      <c r="E142" s="98"/>
      <c r="F142" s="99"/>
    </row>
    <row r="143" spans="1:6" s="69" customFormat="1" ht="13.5">
      <c r="A143" s="94"/>
      <c r="B143" s="95"/>
      <c r="C143" s="96"/>
      <c r="D143" s="97"/>
      <c r="E143" s="98"/>
      <c r="F143" s="99"/>
    </row>
    <row r="144" spans="1:6" s="69" customFormat="1" ht="13.5">
      <c r="A144" s="94"/>
      <c r="B144" s="95"/>
      <c r="C144" s="96"/>
      <c r="D144" s="97"/>
      <c r="E144" s="98"/>
      <c r="F144" s="99"/>
    </row>
    <row r="145" spans="1:6" s="69" customFormat="1" ht="13.5">
      <c r="A145" s="94"/>
      <c r="B145" s="95"/>
      <c r="C145" s="96"/>
      <c r="D145" s="97"/>
      <c r="E145" s="98"/>
      <c r="F145" s="99"/>
    </row>
    <row r="146" spans="1:6" s="69" customFormat="1" ht="13.5">
      <c r="A146" s="94"/>
      <c r="B146" s="95"/>
      <c r="C146" s="96"/>
      <c r="D146" s="97"/>
      <c r="E146" s="98"/>
      <c r="F146" s="99"/>
    </row>
    <row r="147" spans="1:6" s="69" customFormat="1" ht="13.5">
      <c r="A147" s="94"/>
      <c r="B147" s="95"/>
      <c r="C147" s="96"/>
      <c r="D147" s="97"/>
      <c r="E147" s="98"/>
      <c r="F147" s="99"/>
    </row>
    <row r="148" spans="1:6" s="69" customFormat="1" ht="13.5">
      <c r="A148" s="94"/>
      <c r="B148" s="95"/>
      <c r="C148" s="96"/>
      <c r="D148" s="97"/>
      <c r="E148" s="98"/>
      <c r="F148" s="99"/>
    </row>
    <row r="149" spans="1:6" s="69" customFormat="1" ht="13.5">
      <c r="A149" s="94"/>
      <c r="B149" s="95"/>
      <c r="C149" s="96"/>
      <c r="D149" s="97"/>
      <c r="E149" s="98"/>
      <c r="F149" s="99"/>
    </row>
    <row r="150" spans="1:6" s="69" customFormat="1" ht="13.5">
      <c r="A150" s="94"/>
      <c r="B150" s="95"/>
      <c r="C150" s="96"/>
      <c r="D150" s="97"/>
      <c r="E150" s="98"/>
      <c r="F150" s="99"/>
    </row>
    <row r="151" spans="1:6" s="69" customFormat="1" ht="13.5">
      <c r="A151" s="94"/>
      <c r="B151" s="95"/>
      <c r="C151" s="96"/>
      <c r="D151" s="97"/>
      <c r="E151" s="98"/>
      <c r="F151" s="99"/>
    </row>
    <row r="152" spans="1:6" s="69" customFormat="1" ht="13.5">
      <c r="A152" s="94"/>
      <c r="B152" s="95"/>
      <c r="C152" s="96"/>
      <c r="D152" s="97"/>
      <c r="E152" s="98"/>
      <c r="F152" s="99"/>
    </row>
    <row r="153" spans="1:6" s="69" customFormat="1" ht="13.5">
      <c r="A153" s="94"/>
      <c r="B153" s="95"/>
      <c r="C153" s="96"/>
      <c r="D153" s="97"/>
      <c r="E153" s="98"/>
      <c r="F153" s="99"/>
    </row>
    <row r="154" spans="1:6" s="69" customFormat="1" ht="13.5">
      <c r="A154" s="94"/>
      <c r="B154" s="95"/>
      <c r="C154" s="96"/>
      <c r="D154" s="97"/>
      <c r="E154" s="98"/>
      <c r="F154" s="99"/>
    </row>
    <row r="155" spans="1:6" s="69" customFormat="1" ht="13.5">
      <c r="A155" s="94"/>
      <c r="B155" s="95"/>
      <c r="C155" s="96"/>
      <c r="D155" s="97"/>
      <c r="E155" s="98"/>
      <c r="F155" s="99"/>
    </row>
    <row r="156" spans="1:6" s="69" customFormat="1" ht="13.5">
      <c r="A156" s="94"/>
      <c r="B156" s="95"/>
      <c r="C156" s="96"/>
      <c r="D156" s="97"/>
      <c r="E156" s="98"/>
      <c r="F156" s="99"/>
    </row>
    <row r="157" spans="1:6" s="69" customFormat="1" ht="13.5">
      <c r="A157" s="94"/>
      <c r="B157" s="95"/>
      <c r="C157" s="96"/>
      <c r="D157" s="97"/>
      <c r="E157" s="98"/>
      <c r="F157" s="99"/>
    </row>
    <row r="158" spans="1:6" s="69" customFormat="1" ht="13.5">
      <c r="A158" s="94"/>
      <c r="B158" s="95"/>
      <c r="C158" s="96"/>
      <c r="D158" s="97"/>
      <c r="E158" s="98"/>
      <c r="F158" s="99"/>
    </row>
    <row r="159" spans="1:6" s="69" customFormat="1" ht="13.5">
      <c r="A159" s="94"/>
      <c r="B159" s="95"/>
      <c r="C159" s="96"/>
      <c r="D159" s="97"/>
      <c r="E159" s="98"/>
      <c r="F159" s="99"/>
    </row>
    <row r="160" spans="1:6" s="69" customFormat="1" ht="13.5">
      <c r="A160" s="94"/>
      <c r="B160" s="95"/>
      <c r="C160" s="96"/>
      <c r="D160" s="97"/>
      <c r="E160" s="98"/>
      <c r="F160" s="99"/>
    </row>
    <row r="161" spans="1:6" s="69" customFormat="1" ht="13.5">
      <c r="A161" s="94"/>
      <c r="B161" s="95"/>
      <c r="C161" s="96"/>
      <c r="D161" s="97"/>
      <c r="E161" s="98"/>
      <c r="F161" s="99"/>
    </row>
    <row r="162" spans="1:6" s="69" customFormat="1" ht="13.5">
      <c r="A162" s="94"/>
      <c r="B162" s="95"/>
      <c r="C162" s="96"/>
      <c r="D162" s="97"/>
      <c r="E162" s="98"/>
      <c r="F162" s="99"/>
    </row>
    <row r="163" spans="1:6" s="69" customFormat="1" ht="13.5">
      <c r="A163" s="94"/>
      <c r="B163" s="95"/>
      <c r="C163" s="96"/>
      <c r="D163" s="97"/>
      <c r="E163" s="98"/>
      <c r="F163" s="99"/>
    </row>
    <row r="164" spans="1:6" s="69" customFormat="1" ht="13.5">
      <c r="A164" s="94"/>
      <c r="B164" s="95"/>
      <c r="C164" s="96"/>
      <c r="D164" s="97"/>
      <c r="E164" s="98"/>
      <c r="F164" s="99"/>
    </row>
    <row r="165" spans="1:6" s="69" customFormat="1" ht="13.5">
      <c r="A165" s="94"/>
      <c r="B165" s="95"/>
      <c r="C165" s="96"/>
      <c r="D165" s="97"/>
      <c r="E165" s="98"/>
      <c r="F165" s="99"/>
    </row>
    <row r="166" spans="1:6" s="69" customFormat="1" ht="13.5">
      <c r="A166" s="94"/>
      <c r="B166" s="95"/>
      <c r="C166" s="96"/>
      <c r="D166" s="97"/>
      <c r="E166" s="98"/>
      <c r="F166" s="99"/>
    </row>
    <row r="167" spans="1:6" s="69" customFormat="1" ht="13.5">
      <c r="A167" s="94"/>
      <c r="B167" s="95"/>
      <c r="C167" s="96"/>
      <c r="D167" s="97"/>
      <c r="E167" s="98"/>
      <c r="F167" s="99"/>
    </row>
    <row r="168" spans="1:6" s="69" customFormat="1" ht="13.5">
      <c r="A168" s="94"/>
      <c r="B168" s="95"/>
      <c r="C168" s="96"/>
      <c r="D168" s="97"/>
      <c r="E168" s="98"/>
      <c r="F168" s="99"/>
    </row>
    <row r="169" spans="1:6" s="69" customFormat="1" ht="13.5">
      <c r="A169" s="94"/>
      <c r="B169" s="95"/>
      <c r="C169" s="96"/>
      <c r="D169" s="97"/>
      <c r="E169" s="98"/>
      <c r="F169" s="99"/>
    </row>
    <row r="170" spans="1:6" s="69" customFormat="1" ht="13.5">
      <c r="A170" s="94"/>
      <c r="B170" s="95"/>
      <c r="C170" s="96"/>
      <c r="D170" s="97"/>
      <c r="E170" s="98"/>
      <c r="F170" s="99"/>
    </row>
    <row r="171" spans="1:6" s="69" customFormat="1" ht="13.5">
      <c r="A171" s="94"/>
      <c r="B171" s="95"/>
      <c r="C171" s="96"/>
      <c r="D171" s="97"/>
      <c r="E171" s="98"/>
      <c r="F171" s="99"/>
    </row>
    <row r="172" spans="1:6" s="69" customFormat="1" ht="13.5">
      <c r="A172" s="94"/>
      <c r="B172" s="95"/>
      <c r="C172" s="96"/>
      <c r="D172" s="97"/>
      <c r="E172" s="98"/>
      <c r="F172" s="99"/>
    </row>
    <row r="173" spans="1:6" s="69" customFormat="1" ht="13.5">
      <c r="A173" s="94"/>
      <c r="B173" s="95"/>
      <c r="C173" s="96"/>
      <c r="D173" s="97"/>
      <c r="E173" s="98"/>
      <c r="F173" s="99"/>
    </row>
    <row r="174" spans="1:6" s="69" customFormat="1" ht="13.5">
      <c r="A174" s="94"/>
      <c r="B174" s="95"/>
      <c r="C174" s="96"/>
      <c r="D174" s="97"/>
      <c r="E174" s="98"/>
      <c r="F174" s="99"/>
    </row>
    <row r="175" spans="1:6" s="69" customFormat="1" ht="13.5">
      <c r="A175" s="94"/>
      <c r="B175" s="95"/>
      <c r="C175" s="96"/>
      <c r="D175" s="97"/>
      <c r="E175" s="98"/>
      <c r="F175" s="99"/>
    </row>
    <row r="176" spans="1:6" s="69" customFormat="1" ht="13.5">
      <c r="A176" s="94"/>
      <c r="B176" s="95"/>
      <c r="C176" s="96"/>
      <c r="D176" s="97"/>
      <c r="E176" s="98"/>
      <c r="F176" s="99"/>
    </row>
    <row r="177" spans="1:6" s="69" customFormat="1" ht="13.5">
      <c r="A177" s="94"/>
      <c r="B177" s="95"/>
      <c r="C177" s="96"/>
      <c r="D177" s="97"/>
      <c r="E177" s="98"/>
      <c r="F177" s="99"/>
    </row>
    <row r="178" spans="1:6" s="69" customFormat="1" ht="13.5">
      <c r="A178" s="94"/>
      <c r="B178" s="95"/>
      <c r="C178" s="96"/>
      <c r="D178" s="97"/>
      <c r="E178" s="98"/>
      <c r="F178" s="99"/>
    </row>
    <row r="179" spans="1:6" s="69" customFormat="1" ht="13.5">
      <c r="A179" s="94"/>
      <c r="B179" s="95"/>
      <c r="C179" s="96"/>
      <c r="D179" s="97"/>
      <c r="E179" s="98"/>
      <c r="F179" s="99"/>
    </row>
    <row r="180" spans="1:6" s="69" customFormat="1" ht="13.5">
      <c r="A180" s="94"/>
      <c r="B180" s="95"/>
      <c r="C180" s="96"/>
      <c r="D180" s="97"/>
      <c r="E180" s="98"/>
      <c r="F180" s="99"/>
    </row>
    <row r="181" spans="1:6" s="69" customFormat="1" ht="13.5">
      <c r="A181" s="94"/>
      <c r="B181" s="95"/>
      <c r="C181" s="96"/>
      <c r="D181" s="97"/>
      <c r="E181" s="98"/>
      <c r="F181" s="99"/>
    </row>
    <row r="182" spans="1:6" s="69" customFormat="1" ht="13.5">
      <c r="A182" s="94"/>
      <c r="B182" s="95"/>
      <c r="C182" s="96"/>
      <c r="D182" s="97"/>
      <c r="E182" s="98"/>
      <c r="F182" s="99"/>
    </row>
    <row r="183" spans="1:6" s="69" customFormat="1" ht="13.5">
      <c r="A183" s="94"/>
      <c r="B183" s="95"/>
      <c r="C183" s="96"/>
      <c r="D183" s="97"/>
      <c r="E183" s="98"/>
      <c r="F183" s="99"/>
    </row>
    <row r="184" spans="1:6" s="69" customFormat="1" ht="13.5">
      <c r="A184" s="94"/>
      <c r="B184" s="95"/>
      <c r="C184" s="96"/>
      <c r="D184" s="97"/>
      <c r="E184" s="98"/>
      <c r="F184" s="99"/>
    </row>
    <row r="185" spans="1:6" s="69" customFormat="1" ht="13.5">
      <c r="A185" s="94"/>
      <c r="B185" s="95"/>
      <c r="C185" s="96"/>
      <c r="D185" s="97"/>
      <c r="E185" s="98"/>
      <c r="F185" s="99"/>
    </row>
    <row r="186" spans="1:6" s="69" customFormat="1" ht="13.5">
      <c r="A186" s="94"/>
      <c r="B186" s="95"/>
      <c r="C186" s="96"/>
      <c r="D186" s="97"/>
      <c r="E186" s="98"/>
      <c r="F186" s="99"/>
    </row>
    <row r="187" spans="1:6" s="69" customFormat="1" ht="13.5">
      <c r="A187" s="94"/>
      <c r="B187" s="95"/>
      <c r="C187" s="96"/>
      <c r="D187" s="97"/>
      <c r="E187" s="98"/>
      <c r="F187" s="99"/>
    </row>
    <row r="188" spans="1:6" s="69" customFormat="1" ht="13.5">
      <c r="A188" s="94"/>
      <c r="B188" s="95"/>
      <c r="C188" s="96"/>
      <c r="D188" s="97"/>
      <c r="E188" s="98"/>
      <c r="F188" s="99"/>
    </row>
    <row r="189" spans="1:6" s="69" customFormat="1" ht="13.5">
      <c r="A189" s="94"/>
      <c r="B189" s="95"/>
      <c r="C189" s="96"/>
      <c r="D189" s="97"/>
      <c r="E189" s="98"/>
      <c r="F189" s="99"/>
    </row>
    <row r="190" spans="1:6" s="69" customFormat="1" ht="13.5">
      <c r="A190" s="94"/>
      <c r="B190" s="95"/>
      <c r="C190" s="96"/>
      <c r="D190" s="97"/>
      <c r="E190" s="98"/>
      <c r="F190" s="99"/>
    </row>
    <row r="191" spans="1:6" s="69" customFormat="1" ht="13.5">
      <c r="A191" s="94"/>
      <c r="B191" s="95"/>
      <c r="C191" s="96"/>
      <c r="D191" s="97"/>
      <c r="E191" s="98"/>
      <c r="F191" s="99"/>
    </row>
    <row r="192" spans="1:6" s="69" customFormat="1" ht="13.5">
      <c r="A192" s="94"/>
      <c r="B192" s="95"/>
      <c r="C192" s="96"/>
      <c r="D192" s="97"/>
      <c r="E192" s="98"/>
      <c r="F192" s="99"/>
    </row>
    <row r="193" spans="1:6" s="69" customFormat="1" ht="12.75">
      <c r="A193" s="92"/>
      <c r="B193" s="93"/>
      <c r="C193" s="61"/>
      <c r="D193" s="62"/>
      <c r="E193" s="63"/>
      <c r="F193" s="64"/>
    </row>
    <row r="194" spans="1:6" s="69" customFormat="1" ht="12.75">
      <c r="A194" s="92"/>
      <c r="B194" s="93"/>
      <c r="C194" s="61"/>
      <c r="D194" s="62"/>
      <c r="E194" s="63"/>
      <c r="F194" s="64"/>
    </row>
    <row r="195" spans="1:6" s="69" customFormat="1" ht="12.75">
      <c r="A195" s="92"/>
      <c r="B195" s="93"/>
      <c r="C195" s="61"/>
      <c r="D195" s="62"/>
      <c r="E195" s="63"/>
      <c r="F195" s="64"/>
    </row>
    <row r="196" spans="1:6" s="69" customFormat="1" ht="12.75">
      <c r="A196" s="92"/>
      <c r="B196" s="93"/>
      <c r="C196" s="61"/>
      <c r="D196" s="62"/>
      <c r="E196" s="63"/>
      <c r="F196" s="64"/>
    </row>
    <row r="197" spans="1:6" s="69" customFormat="1" ht="12.75">
      <c r="A197" s="92"/>
      <c r="B197" s="93"/>
      <c r="C197" s="61"/>
      <c r="D197" s="62"/>
      <c r="E197" s="63"/>
      <c r="F197" s="64"/>
    </row>
    <row r="198" spans="1:6" s="69" customFormat="1" ht="12.75">
      <c r="A198" s="92"/>
      <c r="B198" s="93"/>
      <c r="C198" s="61"/>
      <c r="D198" s="62"/>
      <c r="E198" s="63"/>
      <c r="F198" s="64"/>
    </row>
    <row r="199" spans="1:6" s="69" customFormat="1" ht="12.75">
      <c r="A199" s="92"/>
      <c r="B199" s="93"/>
      <c r="C199" s="61"/>
      <c r="D199" s="62"/>
      <c r="E199" s="63"/>
      <c r="F199" s="64"/>
    </row>
    <row r="200" spans="1:6" s="69" customFormat="1" ht="12.75">
      <c r="A200" s="92"/>
      <c r="B200" s="93"/>
      <c r="C200" s="61"/>
      <c r="D200" s="62"/>
      <c r="E200" s="63"/>
      <c r="F200" s="64"/>
    </row>
    <row r="201" spans="1:6" s="69" customFormat="1" ht="12.75">
      <c r="A201" s="92"/>
      <c r="B201" s="93"/>
      <c r="C201" s="61"/>
      <c r="D201" s="62"/>
      <c r="E201" s="63"/>
      <c r="F201" s="64"/>
    </row>
    <row r="202" spans="1:6" s="69" customFormat="1" ht="12.75">
      <c r="A202" s="92"/>
      <c r="B202" s="93"/>
      <c r="C202" s="61"/>
      <c r="D202" s="62"/>
      <c r="E202" s="63"/>
      <c r="F202" s="64"/>
    </row>
    <row r="203" spans="1:6" s="69" customFormat="1" ht="12.75">
      <c r="A203" s="92"/>
      <c r="B203" s="93"/>
      <c r="C203" s="61"/>
      <c r="D203" s="62"/>
      <c r="E203" s="63"/>
      <c r="F203" s="64"/>
    </row>
    <row r="204" spans="1:6" s="69" customFormat="1" ht="12.75">
      <c r="A204" s="92"/>
      <c r="B204" s="93"/>
      <c r="C204" s="61"/>
      <c r="D204" s="62"/>
      <c r="E204" s="63"/>
      <c r="F204" s="64"/>
    </row>
    <row r="205" spans="1:6" s="69" customFormat="1" ht="12.75">
      <c r="A205" s="92"/>
      <c r="B205" s="93"/>
      <c r="C205" s="61"/>
      <c r="D205" s="62"/>
      <c r="E205" s="63"/>
      <c r="F205" s="64"/>
    </row>
    <row r="206" spans="1:6" s="69" customFormat="1" ht="12.75">
      <c r="A206" s="92"/>
      <c r="B206" s="93"/>
      <c r="C206" s="61"/>
      <c r="D206" s="62"/>
      <c r="E206" s="63"/>
      <c r="F206" s="64"/>
    </row>
    <row r="207" spans="1:6" s="69" customFormat="1" ht="12.75">
      <c r="A207" s="92"/>
      <c r="B207" s="93"/>
      <c r="C207" s="61"/>
      <c r="D207" s="62"/>
      <c r="E207" s="63"/>
      <c r="F207" s="64"/>
    </row>
    <row r="208" spans="1:6" s="69" customFormat="1" ht="12.75">
      <c r="A208" s="92"/>
      <c r="B208" s="93"/>
      <c r="C208" s="61"/>
      <c r="D208" s="62"/>
      <c r="E208" s="63"/>
      <c r="F208" s="64"/>
    </row>
    <row r="209" spans="1:6" s="69" customFormat="1" ht="12.75">
      <c r="A209" s="92"/>
      <c r="B209" s="93"/>
      <c r="C209" s="61"/>
      <c r="D209" s="62"/>
      <c r="E209" s="63"/>
      <c r="F209" s="64"/>
    </row>
    <row r="210" spans="1:6" s="69" customFormat="1" ht="12.75">
      <c r="A210" s="92"/>
      <c r="B210" s="93"/>
      <c r="C210" s="61"/>
      <c r="D210" s="62"/>
      <c r="E210" s="63"/>
      <c r="F210" s="64"/>
    </row>
    <row r="211" spans="1:6" s="69" customFormat="1" ht="12.75">
      <c r="A211" s="92"/>
      <c r="B211" s="93"/>
      <c r="C211" s="61"/>
      <c r="D211" s="62"/>
      <c r="E211" s="63"/>
      <c r="F211" s="64"/>
    </row>
    <row r="212" spans="1:6" s="69" customFormat="1" ht="12.75">
      <c r="A212" s="92"/>
      <c r="B212" s="93"/>
      <c r="C212" s="61"/>
      <c r="D212" s="62"/>
      <c r="E212" s="63"/>
      <c r="F212" s="64"/>
    </row>
    <row r="213" spans="1:6" s="69" customFormat="1" ht="12.75">
      <c r="A213" s="92"/>
      <c r="B213" s="93"/>
      <c r="C213" s="61"/>
      <c r="D213" s="62"/>
      <c r="E213" s="63"/>
      <c r="F213" s="64"/>
    </row>
    <row r="214" spans="1:6" s="69" customFormat="1" ht="12.75">
      <c r="A214" s="92"/>
      <c r="B214" s="93"/>
      <c r="C214" s="61"/>
      <c r="D214" s="62"/>
      <c r="E214" s="63"/>
      <c r="F214" s="64"/>
    </row>
    <row r="215" spans="1:6" s="69" customFormat="1" ht="12.75">
      <c r="A215" s="92"/>
      <c r="B215" s="93"/>
      <c r="C215" s="61"/>
      <c r="D215" s="62"/>
      <c r="E215" s="63"/>
      <c r="F215" s="64"/>
    </row>
    <row r="216" spans="1:6" s="69" customFormat="1" ht="12.75">
      <c r="A216" s="92"/>
      <c r="B216" s="93"/>
      <c r="C216" s="61"/>
      <c r="D216" s="62"/>
      <c r="E216" s="63"/>
      <c r="F216" s="64"/>
    </row>
    <row r="217" spans="1:6" s="69" customFormat="1" ht="12.75">
      <c r="A217" s="92"/>
      <c r="B217" s="93"/>
      <c r="C217" s="61"/>
      <c r="D217" s="62"/>
      <c r="E217" s="63"/>
      <c r="F217" s="64"/>
    </row>
    <row r="218" spans="1:6" s="69" customFormat="1" ht="12.75">
      <c r="A218" s="92"/>
      <c r="B218" s="93"/>
      <c r="C218" s="61"/>
      <c r="D218" s="62"/>
      <c r="E218" s="63"/>
      <c r="F218" s="64"/>
    </row>
    <row r="219" spans="1:6" s="69" customFormat="1" ht="12.75">
      <c r="A219" s="92"/>
      <c r="B219" s="93"/>
      <c r="C219" s="61"/>
      <c r="D219" s="62"/>
      <c r="E219" s="63"/>
      <c r="F219" s="64"/>
    </row>
    <row r="220" spans="1:6" s="69" customFormat="1" ht="12.75">
      <c r="A220" s="92"/>
      <c r="B220" s="93"/>
      <c r="C220" s="61"/>
      <c r="D220" s="62"/>
      <c r="E220" s="63"/>
      <c r="F220" s="64"/>
    </row>
    <row r="221" spans="1:6" s="69" customFormat="1" ht="12.75">
      <c r="A221" s="92"/>
      <c r="B221" s="93"/>
      <c r="C221" s="61"/>
      <c r="D221" s="62"/>
      <c r="E221" s="63"/>
      <c r="F221" s="64"/>
    </row>
    <row r="222" spans="1:6" s="69" customFormat="1" ht="12.75">
      <c r="A222" s="92"/>
      <c r="B222" s="93"/>
      <c r="C222" s="61"/>
      <c r="D222" s="62"/>
      <c r="E222" s="63"/>
      <c r="F222" s="64"/>
    </row>
    <row r="223" spans="1:6" s="69" customFormat="1" ht="12.75">
      <c r="A223" s="92"/>
      <c r="B223" s="93"/>
      <c r="C223" s="61"/>
      <c r="D223" s="62"/>
      <c r="E223" s="63"/>
      <c r="F223" s="64"/>
    </row>
    <row r="224" spans="1:6" s="69" customFormat="1" ht="12.75">
      <c r="A224" s="92"/>
      <c r="B224" s="93"/>
      <c r="C224" s="61"/>
      <c r="D224" s="62"/>
      <c r="E224" s="63"/>
      <c r="F224" s="64"/>
    </row>
    <row r="225" spans="1:6" s="69" customFormat="1" ht="12.75">
      <c r="A225" s="92"/>
      <c r="B225" s="93"/>
      <c r="C225" s="61"/>
      <c r="D225" s="62"/>
      <c r="E225" s="63"/>
      <c r="F225" s="64"/>
    </row>
    <row r="226" spans="1:6" s="69" customFormat="1" ht="12.75">
      <c r="A226" s="92"/>
      <c r="B226" s="93"/>
      <c r="C226" s="61"/>
      <c r="D226" s="62"/>
      <c r="E226" s="63"/>
      <c r="F226" s="64"/>
    </row>
    <row r="227" spans="1:6" s="69" customFormat="1" ht="12.75">
      <c r="A227" s="92"/>
      <c r="B227" s="93"/>
      <c r="C227" s="61"/>
      <c r="D227" s="62"/>
      <c r="E227" s="63"/>
      <c r="F227" s="64"/>
    </row>
    <row r="228" spans="1:6" s="69" customFormat="1" ht="12.75">
      <c r="A228" s="92"/>
      <c r="B228" s="93"/>
      <c r="C228" s="61"/>
      <c r="D228" s="62"/>
      <c r="E228" s="63"/>
      <c r="F228" s="64"/>
    </row>
    <row r="229" spans="1:6" s="69" customFormat="1" ht="12.75">
      <c r="A229" s="92"/>
      <c r="B229" s="93"/>
      <c r="C229" s="61"/>
      <c r="D229" s="62"/>
      <c r="E229" s="63"/>
      <c r="F229" s="64"/>
    </row>
    <row r="230" spans="1:6" s="69" customFormat="1" ht="12.75">
      <c r="A230" s="92"/>
      <c r="B230" s="93"/>
      <c r="C230" s="61"/>
      <c r="D230" s="62"/>
      <c r="E230" s="63"/>
      <c r="F230" s="64"/>
    </row>
    <row r="231" spans="1:6" s="69" customFormat="1" ht="12.75">
      <c r="A231" s="92"/>
      <c r="B231" s="93"/>
      <c r="C231" s="61"/>
      <c r="D231" s="62"/>
      <c r="E231" s="63"/>
      <c r="F231" s="64"/>
    </row>
    <row r="232" spans="1:6" s="69" customFormat="1" ht="12.75">
      <c r="A232" s="92"/>
      <c r="B232" s="93"/>
      <c r="C232" s="61"/>
      <c r="D232" s="62"/>
      <c r="E232" s="63"/>
      <c r="F232" s="64"/>
    </row>
    <row r="233" spans="1:6" s="69" customFormat="1" ht="12.75">
      <c r="A233" s="92"/>
      <c r="B233" s="93"/>
      <c r="C233" s="61"/>
      <c r="D233" s="62"/>
      <c r="E233" s="63"/>
      <c r="F233" s="64"/>
    </row>
    <row r="234" spans="1:6" s="69" customFormat="1" ht="12.75">
      <c r="A234" s="92"/>
      <c r="B234" s="93"/>
      <c r="C234" s="61"/>
      <c r="D234" s="62"/>
      <c r="E234" s="63"/>
      <c r="F234" s="64"/>
    </row>
    <row r="235" spans="1:6" s="69" customFormat="1" ht="12.75">
      <c r="A235" s="92"/>
      <c r="B235" s="93"/>
      <c r="C235" s="61"/>
      <c r="D235" s="62"/>
      <c r="E235" s="63"/>
      <c r="F235" s="64"/>
    </row>
    <row r="236" spans="1:6" s="69" customFormat="1" ht="12.75">
      <c r="A236" s="92"/>
      <c r="B236" s="93"/>
      <c r="C236" s="61"/>
      <c r="D236" s="62"/>
      <c r="E236" s="63"/>
      <c r="F236" s="64"/>
    </row>
    <row r="237" spans="1:6" s="69" customFormat="1" ht="12.75">
      <c r="A237" s="92"/>
      <c r="B237" s="93"/>
      <c r="C237" s="61"/>
      <c r="D237" s="62"/>
      <c r="E237" s="63"/>
      <c r="F237" s="64"/>
    </row>
    <row r="238" spans="1:6" s="69" customFormat="1" ht="12.75">
      <c r="A238" s="92"/>
      <c r="B238" s="93"/>
      <c r="C238" s="61"/>
      <c r="D238" s="62"/>
      <c r="E238" s="63"/>
      <c r="F238" s="64"/>
    </row>
    <row r="239" spans="1:6" s="69" customFormat="1" ht="12.75">
      <c r="A239" s="92"/>
      <c r="B239" s="93"/>
      <c r="C239" s="61"/>
      <c r="D239" s="62"/>
      <c r="E239" s="63"/>
      <c r="F239" s="64"/>
    </row>
    <row r="240" spans="1:6" s="69" customFormat="1" ht="12.75">
      <c r="A240" s="92"/>
      <c r="B240" s="93"/>
      <c r="C240" s="61"/>
      <c r="D240" s="62"/>
      <c r="E240" s="63"/>
      <c r="F240" s="64"/>
    </row>
    <row r="241" spans="1:6" s="69" customFormat="1" ht="12.75">
      <c r="A241" s="92"/>
      <c r="B241" s="93"/>
      <c r="C241" s="61"/>
      <c r="D241" s="62"/>
      <c r="E241" s="63"/>
      <c r="F241" s="64"/>
    </row>
    <row r="242" spans="1:6" s="69" customFormat="1" ht="12.75">
      <c r="A242" s="92"/>
      <c r="B242" s="93"/>
      <c r="C242" s="61"/>
      <c r="D242" s="62"/>
      <c r="E242" s="63"/>
      <c r="F242" s="64"/>
    </row>
    <row r="243" spans="1:6" s="69" customFormat="1" ht="12.75">
      <c r="A243" s="92"/>
      <c r="B243" s="93"/>
      <c r="C243" s="61"/>
      <c r="D243" s="62"/>
      <c r="E243" s="63"/>
      <c r="F243" s="64"/>
    </row>
    <row r="244" spans="1:6" s="69" customFormat="1" ht="12.75">
      <c r="A244" s="92"/>
      <c r="B244" s="93"/>
      <c r="C244" s="61"/>
      <c r="D244" s="62"/>
      <c r="E244" s="63"/>
      <c r="F244" s="64"/>
    </row>
    <row r="245" spans="1:6" s="69" customFormat="1" ht="12.75">
      <c r="A245" s="92"/>
      <c r="B245" s="93"/>
      <c r="C245" s="61"/>
      <c r="D245" s="62"/>
      <c r="E245" s="63"/>
      <c r="F245" s="64"/>
    </row>
    <row r="246" spans="1:6" s="69" customFormat="1" ht="12.75">
      <c r="A246" s="92"/>
      <c r="B246" s="93"/>
      <c r="C246" s="61"/>
      <c r="D246" s="62"/>
      <c r="E246" s="63"/>
      <c r="F246" s="64"/>
    </row>
    <row r="247" spans="1:6" s="69" customFormat="1" ht="12.75">
      <c r="A247" s="92"/>
      <c r="B247" s="93"/>
      <c r="C247" s="61"/>
      <c r="D247" s="62"/>
      <c r="E247" s="63"/>
      <c r="F247" s="64"/>
    </row>
    <row r="248" spans="1:6" s="69" customFormat="1" ht="12.75">
      <c r="A248" s="92"/>
      <c r="B248" s="93"/>
      <c r="C248" s="61"/>
      <c r="D248" s="62"/>
      <c r="E248" s="63"/>
      <c r="F248" s="64"/>
    </row>
    <row r="249" spans="1:6" s="69" customFormat="1" ht="12.75">
      <c r="A249" s="92"/>
      <c r="B249" s="93"/>
      <c r="C249" s="61"/>
      <c r="D249" s="62"/>
      <c r="E249" s="63"/>
      <c r="F249" s="64"/>
    </row>
    <row r="250" spans="1:6" s="69" customFormat="1" ht="12.75">
      <c r="A250" s="92"/>
      <c r="B250" s="93"/>
      <c r="C250" s="61"/>
      <c r="D250" s="62"/>
      <c r="E250" s="63"/>
      <c r="F250" s="64"/>
    </row>
    <row r="251" spans="1:6" s="69" customFormat="1" ht="12.75">
      <c r="A251" s="92"/>
      <c r="B251" s="93"/>
      <c r="C251" s="61"/>
      <c r="D251" s="62"/>
      <c r="E251" s="63"/>
      <c r="F251" s="64"/>
    </row>
    <row r="252" spans="1:6" s="69" customFormat="1" ht="12.75">
      <c r="A252" s="92"/>
      <c r="B252" s="93"/>
      <c r="C252" s="61"/>
      <c r="D252" s="62"/>
      <c r="E252" s="63"/>
      <c r="F252" s="64"/>
    </row>
    <row r="253" spans="1:6" s="69" customFormat="1" ht="12.75">
      <c r="A253" s="92"/>
      <c r="B253" s="93"/>
      <c r="C253" s="61"/>
      <c r="D253" s="62"/>
      <c r="E253" s="63"/>
      <c r="F253" s="64"/>
    </row>
    <row r="254" spans="1:6" s="69" customFormat="1" ht="12.75">
      <c r="A254" s="92"/>
      <c r="B254" s="93"/>
      <c r="C254" s="61"/>
      <c r="D254" s="62"/>
      <c r="E254" s="63"/>
      <c r="F254" s="64"/>
    </row>
    <row r="255" spans="1:6" s="69" customFormat="1" ht="12.75">
      <c r="A255" s="92"/>
      <c r="B255" s="93"/>
      <c r="C255" s="61"/>
      <c r="D255" s="62"/>
      <c r="E255" s="63"/>
      <c r="F255" s="64"/>
    </row>
    <row r="256" spans="1:6" s="69" customFormat="1" ht="12.75">
      <c r="A256" s="92"/>
      <c r="B256" s="93"/>
      <c r="C256" s="61"/>
      <c r="D256" s="62"/>
      <c r="E256" s="63"/>
      <c r="F256" s="64"/>
    </row>
    <row r="257" spans="1:6" s="69" customFormat="1" ht="12.75">
      <c r="A257" s="92"/>
      <c r="B257" s="93"/>
      <c r="C257" s="61"/>
      <c r="D257" s="62"/>
      <c r="E257" s="63"/>
      <c r="F257" s="64"/>
    </row>
    <row r="258" spans="1:6" s="69" customFormat="1" ht="12.75">
      <c r="A258" s="92"/>
      <c r="B258" s="93"/>
      <c r="C258" s="61"/>
      <c r="D258" s="62"/>
      <c r="E258" s="63"/>
      <c r="F258" s="64"/>
    </row>
    <row r="259" spans="1:6" s="69" customFormat="1" ht="12.75">
      <c r="A259" s="92"/>
      <c r="B259" s="93"/>
      <c r="C259" s="61"/>
      <c r="D259" s="62"/>
      <c r="E259" s="63"/>
      <c r="F259" s="64"/>
    </row>
    <row r="260" spans="1:6" s="69" customFormat="1" ht="12.75">
      <c r="A260" s="92"/>
      <c r="B260" s="93"/>
      <c r="C260" s="61"/>
      <c r="D260" s="62"/>
      <c r="E260" s="63"/>
      <c r="F260" s="64"/>
    </row>
    <row r="261" spans="1:6" s="69" customFormat="1" ht="12.75">
      <c r="A261" s="92"/>
      <c r="B261" s="93"/>
      <c r="C261" s="61"/>
      <c r="D261" s="62"/>
      <c r="E261" s="63"/>
      <c r="F261" s="64"/>
    </row>
    <row r="262" spans="1:6" s="69" customFormat="1" ht="12.75">
      <c r="A262" s="92"/>
      <c r="B262" s="93"/>
      <c r="C262" s="61"/>
      <c r="D262" s="62"/>
      <c r="E262" s="63"/>
      <c r="F262" s="64"/>
    </row>
    <row r="263" spans="1:6" s="69" customFormat="1" ht="12.75">
      <c r="A263" s="92"/>
      <c r="B263" s="93"/>
      <c r="C263" s="61"/>
      <c r="D263" s="62"/>
      <c r="E263" s="63"/>
      <c r="F263" s="64"/>
    </row>
    <row r="264" spans="1:6" s="69" customFormat="1" ht="12.75">
      <c r="A264" s="92"/>
      <c r="B264" s="93"/>
      <c r="C264" s="61"/>
      <c r="D264" s="62"/>
      <c r="E264" s="63"/>
      <c r="F264" s="64"/>
    </row>
    <row r="265" spans="1:6" s="69" customFormat="1" ht="12.75">
      <c r="A265" s="92"/>
      <c r="B265" s="93"/>
      <c r="C265" s="61"/>
      <c r="D265" s="62"/>
      <c r="E265" s="63"/>
      <c r="F265" s="64"/>
    </row>
    <row r="266" spans="1:6" s="69" customFormat="1" ht="12.75">
      <c r="A266" s="92"/>
      <c r="B266" s="93"/>
      <c r="C266" s="61"/>
      <c r="D266" s="62"/>
      <c r="E266" s="63"/>
      <c r="F266" s="64"/>
    </row>
    <row r="267" spans="1:6" s="69" customFormat="1" ht="12.75">
      <c r="A267" s="92"/>
      <c r="B267" s="93"/>
      <c r="C267" s="61"/>
      <c r="D267" s="62"/>
      <c r="E267" s="63"/>
      <c r="F267" s="64"/>
    </row>
    <row r="268" spans="1:6" s="69" customFormat="1" ht="12.75">
      <c r="A268" s="92"/>
      <c r="B268" s="93"/>
      <c r="C268" s="61"/>
      <c r="D268" s="62"/>
      <c r="E268" s="63"/>
      <c r="F268" s="64"/>
    </row>
    <row r="269" spans="1:6" s="69" customFormat="1" ht="12.75">
      <c r="A269" s="92"/>
      <c r="B269" s="93"/>
      <c r="C269" s="61"/>
      <c r="D269" s="62"/>
      <c r="E269" s="63"/>
      <c r="F269" s="64"/>
    </row>
    <row r="270" spans="1:6" s="69" customFormat="1" ht="12.75">
      <c r="A270" s="92"/>
      <c r="B270" s="93"/>
      <c r="C270" s="61"/>
      <c r="D270" s="62"/>
      <c r="E270" s="63"/>
      <c r="F270" s="64"/>
    </row>
    <row r="271" spans="1:6" s="69" customFormat="1" ht="12.75">
      <c r="A271" s="92"/>
      <c r="B271" s="93"/>
      <c r="C271" s="61"/>
      <c r="D271" s="62"/>
      <c r="E271" s="63"/>
      <c r="F271" s="64"/>
    </row>
    <row r="272" spans="1:6" s="69" customFormat="1" ht="12.75">
      <c r="A272" s="92"/>
      <c r="B272" s="93"/>
      <c r="C272" s="61"/>
      <c r="D272" s="62"/>
      <c r="E272" s="63"/>
      <c r="F272" s="64"/>
    </row>
    <row r="273" spans="1:6" s="69" customFormat="1" ht="12.75">
      <c r="A273" s="92"/>
      <c r="B273" s="93"/>
      <c r="C273" s="61"/>
      <c r="D273" s="62"/>
      <c r="E273" s="63"/>
      <c r="F273" s="64"/>
    </row>
    <row r="274" spans="1:6" s="69" customFormat="1" ht="12.75">
      <c r="A274" s="92"/>
      <c r="B274" s="93"/>
      <c r="C274" s="61"/>
      <c r="D274" s="62"/>
      <c r="E274" s="63"/>
      <c r="F274" s="64"/>
    </row>
    <row r="275" spans="1:6" s="69" customFormat="1" ht="12.75">
      <c r="A275" s="92"/>
      <c r="B275" s="93"/>
      <c r="C275" s="61"/>
      <c r="D275" s="62"/>
      <c r="E275" s="63"/>
      <c r="F275" s="64"/>
    </row>
    <row r="276" spans="1:6" s="69" customFormat="1" ht="12.75">
      <c r="A276" s="92"/>
      <c r="B276" s="93"/>
      <c r="C276" s="61"/>
      <c r="D276" s="62"/>
      <c r="E276" s="63"/>
      <c r="F276" s="64"/>
    </row>
    <row r="277" spans="1:6" s="69" customFormat="1" ht="12.75">
      <c r="A277" s="92"/>
      <c r="B277" s="93"/>
      <c r="C277" s="61"/>
      <c r="D277" s="62"/>
      <c r="E277" s="63"/>
      <c r="F277" s="64"/>
    </row>
    <row r="278" spans="1:6" s="69" customFormat="1" ht="12.75">
      <c r="A278" s="92"/>
      <c r="B278" s="93"/>
      <c r="C278" s="61"/>
      <c r="D278" s="62"/>
      <c r="E278" s="63"/>
      <c r="F278" s="64"/>
    </row>
    <row r="279" spans="1:6" s="69" customFormat="1" ht="12.75">
      <c r="A279" s="92"/>
      <c r="B279" s="93"/>
      <c r="C279" s="61"/>
      <c r="D279" s="62"/>
      <c r="E279" s="63"/>
      <c r="F279" s="64"/>
    </row>
    <row r="280" spans="1:6" s="69" customFormat="1" ht="12.75">
      <c r="A280" s="92"/>
      <c r="B280" s="93"/>
      <c r="C280" s="61"/>
      <c r="D280" s="62"/>
      <c r="E280" s="63"/>
      <c r="F280" s="64"/>
    </row>
    <row r="281" spans="1:6" s="69" customFormat="1" ht="12.75">
      <c r="A281" s="92"/>
      <c r="B281" s="93"/>
      <c r="C281" s="61"/>
      <c r="D281" s="62"/>
      <c r="E281" s="63"/>
      <c r="F281" s="64"/>
    </row>
    <row r="282" spans="1:6" s="69" customFormat="1" ht="12.75">
      <c r="A282" s="92"/>
      <c r="B282" s="93"/>
      <c r="C282" s="61"/>
      <c r="D282" s="62"/>
      <c r="E282" s="63"/>
      <c r="F282" s="64"/>
    </row>
    <row r="283" spans="1:6" s="69" customFormat="1" ht="12.75">
      <c r="A283" s="92"/>
      <c r="B283" s="93"/>
      <c r="C283" s="61"/>
      <c r="D283" s="62"/>
      <c r="E283" s="63"/>
      <c r="F283" s="64"/>
    </row>
    <row r="284" spans="1:6" s="69" customFormat="1" ht="12.75">
      <c r="A284" s="92"/>
      <c r="B284" s="93"/>
      <c r="C284" s="61"/>
      <c r="D284" s="62"/>
      <c r="E284" s="63"/>
      <c r="F284" s="64"/>
    </row>
    <row r="285" spans="1:6" s="69" customFormat="1" ht="12.75">
      <c r="A285" s="92"/>
      <c r="B285" s="93"/>
      <c r="C285" s="61"/>
      <c r="D285" s="62"/>
      <c r="E285" s="63"/>
      <c r="F285" s="64"/>
    </row>
    <row r="286" spans="1:6" s="69" customFormat="1" ht="12.75">
      <c r="A286" s="92"/>
      <c r="B286" s="93"/>
      <c r="C286" s="61"/>
      <c r="D286" s="62"/>
      <c r="E286" s="63"/>
      <c r="F286" s="64"/>
    </row>
    <row r="287" spans="1:6" s="69" customFormat="1" ht="12.75">
      <c r="A287" s="92"/>
      <c r="B287" s="93"/>
      <c r="C287" s="61"/>
      <c r="D287" s="62"/>
      <c r="E287" s="63"/>
      <c r="F287" s="64"/>
    </row>
    <row r="288" spans="1:6" s="69" customFormat="1" ht="12.75">
      <c r="A288" s="92"/>
      <c r="B288" s="93"/>
      <c r="C288" s="61"/>
      <c r="D288" s="62"/>
      <c r="E288" s="63"/>
      <c r="F288" s="64"/>
    </row>
    <row r="289" spans="1:6" s="69" customFormat="1" ht="12.75">
      <c r="A289" s="92"/>
      <c r="B289" s="93"/>
      <c r="C289" s="61"/>
      <c r="D289" s="62"/>
      <c r="E289" s="63"/>
      <c r="F289" s="64"/>
    </row>
    <row r="290" spans="1:6" s="69" customFormat="1" ht="12.75">
      <c r="A290" s="92"/>
      <c r="B290" s="93"/>
      <c r="C290" s="61"/>
      <c r="D290" s="62"/>
      <c r="E290" s="63"/>
      <c r="F290" s="64"/>
    </row>
    <row r="291" spans="1:6" s="69" customFormat="1" ht="12.75">
      <c r="A291" s="92"/>
      <c r="B291" s="93"/>
      <c r="C291" s="61"/>
      <c r="D291" s="62"/>
      <c r="E291" s="63"/>
      <c r="F291" s="64"/>
    </row>
    <row r="292" spans="1:6" s="69" customFormat="1" ht="12.75">
      <c r="A292" s="92"/>
      <c r="B292" s="93"/>
      <c r="C292" s="61"/>
      <c r="D292" s="62"/>
      <c r="E292" s="63"/>
      <c r="F292" s="64"/>
    </row>
    <row r="293" spans="1:6" s="69" customFormat="1" ht="12.75">
      <c r="A293" s="92"/>
      <c r="B293" s="93"/>
      <c r="C293" s="61"/>
      <c r="D293" s="62"/>
      <c r="E293" s="63"/>
      <c r="F293" s="64"/>
    </row>
    <row r="294" spans="1:6" s="69" customFormat="1" ht="12.75">
      <c r="A294" s="92"/>
      <c r="B294" s="93"/>
      <c r="C294" s="61"/>
      <c r="D294" s="62"/>
      <c r="E294" s="63"/>
      <c r="F294" s="64"/>
    </row>
    <row r="295" spans="1:6" s="69" customFormat="1" ht="12.75">
      <c r="A295" s="92"/>
      <c r="B295" s="93"/>
      <c r="C295" s="61"/>
      <c r="D295" s="62"/>
      <c r="E295" s="63"/>
      <c r="F295" s="64"/>
    </row>
    <row r="296" spans="1:6" s="69" customFormat="1" ht="12.75">
      <c r="A296" s="92"/>
      <c r="B296" s="93"/>
      <c r="C296" s="61"/>
      <c r="D296" s="62"/>
      <c r="E296" s="63"/>
      <c r="F296" s="64"/>
    </row>
    <row r="297" spans="1:6" s="69" customFormat="1" ht="12.75">
      <c r="A297" s="92"/>
      <c r="B297" s="93"/>
      <c r="C297" s="61"/>
      <c r="D297" s="62"/>
      <c r="E297" s="63"/>
      <c r="F297" s="64"/>
    </row>
    <row r="298" spans="1:6" s="69" customFormat="1" ht="12.75">
      <c r="A298" s="92"/>
      <c r="B298" s="93"/>
      <c r="C298" s="61"/>
      <c r="D298" s="62"/>
      <c r="E298" s="63"/>
      <c r="F298" s="64"/>
    </row>
    <row r="299" spans="1:6" s="69" customFormat="1" ht="12.75">
      <c r="A299" s="92"/>
      <c r="B299" s="93"/>
      <c r="C299" s="61"/>
      <c r="D299" s="62"/>
      <c r="E299" s="63"/>
      <c r="F299" s="64"/>
    </row>
    <row r="300" spans="1:6" s="69" customFormat="1" ht="12.75">
      <c r="A300" s="92"/>
      <c r="B300" s="93"/>
      <c r="C300" s="61"/>
      <c r="D300" s="62"/>
      <c r="E300" s="63"/>
      <c r="F300" s="64"/>
    </row>
    <row r="301" spans="1:6" s="69" customFormat="1" ht="12.75">
      <c r="A301" s="92"/>
      <c r="B301" s="93"/>
      <c r="C301" s="61"/>
      <c r="D301" s="62"/>
      <c r="E301" s="63"/>
      <c r="F301" s="64"/>
    </row>
    <row r="302" spans="1:6" s="69" customFormat="1" ht="12.75">
      <c r="A302" s="92"/>
      <c r="B302" s="93"/>
      <c r="C302" s="61"/>
      <c r="D302" s="62"/>
      <c r="E302" s="63"/>
      <c r="F302" s="64"/>
    </row>
    <row r="303" spans="1:6" s="69" customFormat="1" ht="12.75">
      <c r="A303" s="92"/>
      <c r="B303" s="93"/>
      <c r="C303" s="61"/>
      <c r="D303" s="62"/>
      <c r="E303" s="63"/>
      <c r="F303" s="64"/>
    </row>
    <row r="304" spans="1:6" s="69" customFormat="1" ht="12.75">
      <c r="A304" s="92"/>
      <c r="B304" s="93"/>
      <c r="C304" s="61"/>
      <c r="D304" s="62"/>
      <c r="E304" s="63"/>
      <c r="F304" s="64"/>
    </row>
    <row r="305" spans="1:6" s="69" customFormat="1" ht="12.75">
      <c r="A305" s="92"/>
      <c r="B305" s="93"/>
      <c r="C305" s="61"/>
      <c r="D305" s="62"/>
      <c r="E305" s="63"/>
      <c r="F305" s="64"/>
    </row>
    <row r="306" spans="1:6" s="69" customFormat="1" ht="12.75">
      <c r="A306" s="92"/>
      <c r="B306" s="93"/>
      <c r="C306" s="61"/>
      <c r="D306" s="62"/>
      <c r="E306" s="63"/>
      <c r="F306" s="64"/>
    </row>
    <row r="307" spans="1:6" s="69" customFormat="1" ht="12.75">
      <c r="A307" s="92"/>
      <c r="B307" s="93"/>
      <c r="C307" s="61"/>
      <c r="D307" s="62"/>
      <c r="E307" s="63"/>
      <c r="F307" s="64"/>
    </row>
    <row r="308" spans="1:6" s="69" customFormat="1" ht="12.75">
      <c r="A308" s="92"/>
      <c r="B308" s="93"/>
      <c r="C308" s="61"/>
      <c r="D308" s="62"/>
      <c r="E308" s="63"/>
      <c r="F308" s="64"/>
    </row>
    <row r="309" spans="1:6" s="69" customFormat="1" ht="12.75">
      <c r="A309" s="92"/>
      <c r="B309" s="93"/>
      <c r="C309" s="61"/>
      <c r="D309" s="62"/>
      <c r="E309" s="63"/>
      <c r="F309" s="64"/>
    </row>
    <row r="310" spans="1:6" s="69" customFormat="1" ht="12.75">
      <c r="A310" s="92"/>
      <c r="B310" s="93"/>
      <c r="C310" s="61"/>
      <c r="D310" s="62"/>
      <c r="E310" s="63"/>
      <c r="F310" s="64"/>
    </row>
    <row r="311" spans="1:6" s="69" customFormat="1" ht="12.75">
      <c r="A311" s="92"/>
      <c r="B311" s="93"/>
      <c r="C311" s="61"/>
      <c r="D311" s="62"/>
      <c r="E311" s="63"/>
      <c r="F311" s="64"/>
    </row>
    <row r="312" spans="1:6" s="69" customFormat="1" ht="12.75">
      <c r="A312" s="92"/>
      <c r="B312" s="93"/>
      <c r="C312" s="61"/>
      <c r="D312" s="62"/>
      <c r="E312" s="63"/>
      <c r="F312" s="64"/>
    </row>
    <row r="313" spans="1:6" s="69" customFormat="1" ht="12.75">
      <c r="A313" s="92"/>
      <c r="B313" s="93"/>
      <c r="C313" s="61"/>
      <c r="D313" s="62"/>
      <c r="E313" s="63"/>
      <c r="F313" s="64"/>
    </row>
    <row r="314" spans="1:6" s="69" customFormat="1" ht="12.75">
      <c r="A314" s="92"/>
      <c r="B314" s="93"/>
      <c r="C314" s="61"/>
      <c r="D314" s="62"/>
      <c r="E314" s="63"/>
      <c r="F314" s="64"/>
    </row>
    <row r="315" spans="1:6" s="69" customFormat="1" ht="12.75">
      <c r="A315" s="92"/>
      <c r="B315" s="93"/>
      <c r="C315" s="61"/>
      <c r="D315" s="62"/>
      <c r="E315" s="63"/>
      <c r="F315" s="64"/>
    </row>
    <row r="316" spans="1:6" s="69" customFormat="1" ht="12.75">
      <c r="A316" s="92"/>
      <c r="B316" s="93"/>
      <c r="C316" s="61"/>
      <c r="D316" s="62"/>
      <c r="E316" s="63"/>
      <c r="F316" s="64"/>
    </row>
    <row r="317" spans="1:6" s="69" customFormat="1" ht="12.75">
      <c r="A317" s="92"/>
      <c r="B317" s="93"/>
      <c r="C317" s="61"/>
      <c r="D317" s="62"/>
      <c r="E317" s="63"/>
      <c r="F317" s="64"/>
    </row>
    <row r="318" spans="1:6" s="69" customFormat="1" ht="12.75">
      <c r="A318" s="92"/>
      <c r="B318" s="93"/>
      <c r="C318" s="61"/>
      <c r="D318" s="62"/>
      <c r="E318" s="63"/>
      <c r="F318" s="64"/>
    </row>
    <row r="319" spans="1:6" s="69" customFormat="1" ht="12.75">
      <c r="A319" s="92"/>
      <c r="B319" s="93"/>
      <c r="C319" s="61"/>
      <c r="D319" s="62"/>
      <c r="E319" s="63"/>
      <c r="F319" s="64"/>
    </row>
    <row r="320" spans="1:6" s="69" customFormat="1" ht="12.75">
      <c r="A320" s="92"/>
      <c r="B320" s="93"/>
      <c r="C320" s="61"/>
      <c r="D320" s="62"/>
      <c r="E320" s="63"/>
      <c r="F320" s="64"/>
    </row>
    <row r="321" spans="1:6" s="69" customFormat="1" ht="12.75">
      <c r="A321" s="92"/>
      <c r="B321" s="93"/>
      <c r="C321" s="61"/>
      <c r="D321" s="62"/>
      <c r="E321" s="63"/>
      <c r="F321" s="64"/>
    </row>
    <row r="322" spans="1:6" s="69" customFormat="1" ht="12.75">
      <c r="A322" s="92"/>
      <c r="B322" s="93"/>
      <c r="C322" s="61"/>
      <c r="D322" s="62"/>
      <c r="E322" s="63"/>
      <c r="F322" s="64"/>
    </row>
    <row r="323" spans="1:6" s="69" customFormat="1" ht="12.75">
      <c r="A323" s="92"/>
      <c r="B323" s="93"/>
      <c r="C323" s="61"/>
      <c r="D323" s="62"/>
      <c r="E323" s="63"/>
      <c r="F323" s="64"/>
    </row>
    <row r="324" spans="1:6" s="69" customFormat="1" ht="12.75">
      <c r="A324" s="92"/>
      <c r="B324" s="93"/>
      <c r="C324" s="61"/>
      <c r="D324" s="62"/>
      <c r="E324" s="63"/>
      <c r="F324" s="64"/>
    </row>
    <row r="325" spans="1:6" s="69" customFormat="1" ht="12.75">
      <c r="A325" s="92"/>
      <c r="B325" s="93"/>
      <c r="C325" s="61"/>
      <c r="D325" s="62"/>
      <c r="E325" s="63"/>
      <c r="F325" s="64"/>
    </row>
    <row r="326" spans="1:6" s="69" customFormat="1" ht="12.75">
      <c r="A326" s="92"/>
      <c r="B326" s="93"/>
      <c r="C326" s="61"/>
      <c r="D326" s="62"/>
      <c r="E326" s="63"/>
      <c r="F326" s="64"/>
    </row>
    <row r="327" spans="1:6" s="69" customFormat="1" ht="12.75">
      <c r="A327" s="92"/>
      <c r="B327" s="93"/>
      <c r="C327" s="61"/>
      <c r="D327" s="62"/>
      <c r="E327" s="63"/>
      <c r="F327" s="64"/>
    </row>
    <row r="328" spans="1:6" s="69" customFormat="1" ht="12.75">
      <c r="A328" s="92"/>
      <c r="B328" s="93"/>
      <c r="C328" s="61"/>
      <c r="D328" s="62"/>
      <c r="E328" s="63"/>
      <c r="F328" s="64"/>
    </row>
    <row r="329" spans="1:6" s="69" customFormat="1" ht="12.75">
      <c r="A329" s="92"/>
      <c r="B329" s="93"/>
      <c r="C329" s="61"/>
      <c r="D329" s="62"/>
      <c r="E329" s="63"/>
      <c r="F329" s="64"/>
    </row>
    <row r="330" spans="1:6" s="69" customFormat="1" ht="12.75">
      <c r="A330" s="92"/>
      <c r="B330" s="93"/>
      <c r="C330" s="61"/>
      <c r="D330" s="62"/>
      <c r="E330" s="63"/>
      <c r="F330" s="64"/>
    </row>
    <row r="331" spans="1:6" s="69" customFormat="1" ht="12.75">
      <c r="A331" s="92"/>
      <c r="B331" s="93"/>
      <c r="C331" s="61"/>
      <c r="D331" s="62"/>
      <c r="E331" s="63"/>
      <c r="F331" s="64"/>
    </row>
    <row r="332" spans="1:6" s="69" customFormat="1" ht="12.75">
      <c r="A332" s="92"/>
      <c r="B332" s="93"/>
      <c r="C332" s="61"/>
      <c r="D332" s="62"/>
      <c r="E332" s="63"/>
      <c r="F332" s="64"/>
    </row>
    <row r="333" spans="1:6" s="69" customFormat="1" ht="12.75">
      <c r="A333" s="92"/>
      <c r="B333" s="93"/>
      <c r="C333" s="61"/>
      <c r="D333" s="62"/>
      <c r="E333" s="63"/>
      <c r="F333" s="64"/>
    </row>
    <row r="334" spans="1:6" s="69" customFormat="1" ht="12.75">
      <c r="A334" s="92"/>
      <c r="B334" s="93"/>
      <c r="C334" s="61"/>
      <c r="D334" s="62"/>
      <c r="E334" s="63"/>
      <c r="F334" s="64"/>
    </row>
    <row r="335" spans="1:6" s="69" customFormat="1" ht="12.75">
      <c r="A335" s="92"/>
      <c r="B335" s="93"/>
      <c r="C335" s="61"/>
      <c r="D335" s="62"/>
      <c r="E335" s="63"/>
      <c r="F335" s="64"/>
    </row>
    <row r="336" spans="1:6" s="69" customFormat="1" ht="12.75">
      <c r="A336" s="92"/>
      <c r="B336" s="93"/>
      <c r="C336" s="61"/>
      <c r="D336" s="62"/>
      <c r="E336" s="63"/>
      <c r="F336" s="64"/>
    </row>
    <row r="337" spans="1:6" s="69" customFormat="1" ht="12.75">
      <c r="A337" s="92"/>
      <c r="B337" s="93"/>
      <c r="C337" s="61"/>
      <c r="D337" s="62"/>
      <c r="E337" s="63"/>
      <c r="F337" s="64"/>
    </row>
    <row r="338" spans="1:6" s="69" customFormat="1" ht="12.75">
      <c r="A338" s="92"/>
      <c r="B338" s="93"/>
      <c r="C338" s="61"/>
      <c r="D338" s="62"/>
      <c r="E338" s="63"/>
      <c r="F338" s="64"/>
    </row>
    <row r="339" spans="1:6" s="69" customFormat="1" ht="12.75">
      <c r="A339" s="92"/>
      <c r="B339" s="93"/>
      <c r="C339" s="61"/>
      <c r="D339" s="62"/>
      <c r="E339" s="63"/>
      <c r="F339" s="64"/>
    </row>
    <row r="340" spans="1:6" s="69" customFormat="1" ht="12.75">
      <c r="A340" s="92"/>
      <c r="B340" s="93"/>
      <c r="C340" s="61"/>
      <c r="D340" s="62"/>
      <c r="E340" s="63"/>
      <c r="F340" s="64"/>
    </row>
    <row r="341" spans="1:6" s="69" customFormat="1" ht="12.75">
      <c r="A341" s="92"/>
      <c r="B341" s="93"/>
      <c r="C341" s="61"/>
      <c r="D341" s="62"/>
      <c r="E341" s="63"/>
      <c r="F341" s="64"/>
    </row>
    <row r="342" spans="1:6" s="69" customFormat="1" ht="12.75">
      <c r="A342" s="92"/>
      <c r="B342" s="93"/>
      <c r="C342" s="61"/>
      <c r="D342" s="62"/>
      <c r="E342" s="63"/>
      <c r="F342" s="64"/>
    </row>
    <row r="343" spans="1:6" s="69" customFormat="1" ht="12.75">
      <c r="A343" s="92"/>
      <c r="B343" s="93"/>
      <c r="C343" s="61"/>
      <c r="D343" s="62"/>
      <c r="E343" s="63"/>
      <c r="F343" s="64"/>
    </row>
    <row r="344" spans="1:6" s="69" customFormat="1" ht="12.75">
      <c r="A344" s="92"/>
      <c r="B344" s="93"/>
      <c r="C344" s="61"/>
      <c r="D344" s="62"/>
      <c r="E344" s="63"/>
      <c r="F344" s="64"/>
    </row>
    <row r="345" spans="1:6" s="69" customFormat="1" ht="12.75">
      <c r="A345" s="92"/>
      <c r="B345" s="93"/>
      <c r="C345" s="61"/>
      <c r="D345" s="62"/>
      <c r="E345" s="63"/>
      <c r="F345" s="64"/>
    </row>
    <row r="346" spans="1:6" s="69" customFormat="1" ht="12.75">
      <c r="A346" s="92"/>
      <c r="B346" s="93"/>
      <c r="C346" s="61"/>
      <c r="D346" s="62"/>
      <c r="E346" s="63"/>
      <c r="F346" s="64"/>
    </row>
    <row r="347" spans="1:6" s="69" customFormat="1" ht="12.75">
      <c r="A347" s="92"/>
      <c r="B347" s="93"/>
      <c r="C347" s="61"/>
      <c r="D347" s="62"/>
      <c r="E347" s="63"/>
      <c r="F347" s="64"/>
    </row>
    <row r="348" spans="1:6" s="69" customFormat="1" ht="12.75">
      <c r="A348" s="92"/>
      <c r="B348" s="93"/>
      <c r="C348" s="61"/>
      <c r="D348" s="62"/>
      <c r="E348" s="63"/>
      <c r="F348" s="64"/>
    </row>
    <row r="349" spans="1:6" s="69" customFormat="1" ht="12.75">
      <c r="A349" s="92"/>
      <c r="B349" s="93"/>
      <c r="C349" s="61"/>
      <c r="D349" s="62"/>
      <c r="E349" s="63"/>
      <c r="F349" s="64"/>
    </row>
    <row r="350" spans="1:6" s="69" customFormat="1" ht="12.75">
      <c r="A350" s="92"/>
      <c r="B350" s="93"/>
      <c r="C350" s="61"/>
      <c r="D350" s="62"/>
      <c r="E350" s="63"/>
      <c r="F350" s="64"/>
    </row>
    <row r="351" spans="1:6" s="69" customFormat="1" ht="12.75">
      <c r="A351" s="92"/>
      <c r="B351" s="93"/>
      <c r="C351" s="61"/>
      <c r="D351" s="62"/>
      <c r="E351" s="63"/>
      <c r="F351" s="64"/>
    </row>
    <row r="352" spans="1:6" s="69" customFormat="1" ht="12.75">
      <c r="A352" s="92"/>
      <c r="B352" s="93"/>
      <c r="C352" s="61"/>
      <c r="D352" s="62"/>
      <c r="E352" s="63"/>
      <c r="F352" s="64"/>
    </row>
    <row r="353" spans="1:6" s="69" customFormat="1" ht="12.75">
      <c r="A353" s="92"/>
      <c r="B353" s="93"/>
      <c r="C353" s="61"/>
      <c r="D353" s="62"/>
      <c r="E353" s="63"/>
      <c r="F353" s="64"/>
    </row>
    <row r="354" spans="1:6" s="69" customFormat="1" ht="12.75">
      <c r="A354" s="92"/>
      <c r="B354" s="93"/>
      <c r="C354" s="61"/>
      <c r="D354" s="62"/>
      <c r="E354" s="63"/>
      <c r="F354" s="64"/>
    </row>
    <row r="355" spans="1:6" s="69" customFormat="1" ht="12.75">
      <c r="A355" s="92"/>
      <c r="B355" s="93"/>
      <c r="C355" s="61"/>
      <c r="D355" s="62"/>
      <c r="E355" s="63"/>
      <c r="F355" s="64"/>
    </row>
    <row r="356" spans="1:6" s="69" customFormat="1" ht="12.75">
      <c r="A356" s="92"/>
      <c r="B356" s="93"/>
      <c r="C356" s="61"/>
      <c r="D356" s="62"/>
      <c r="E356" s="63"/>
      <c r="F356" s="64"/>
    </row>
    <row r="357" spans="1:6" s="69" customFormat="1" ht="12.75">
      <c r="A357" s="92"/>
      <c r="B357" s="93"/>
      <c r="C357" s="61"/>
      <c r="D357" s="62"/>
      <c r="E357" s="63"/>
      <c r="F357" s="64"/>
    </row>
    <row r="358" spans="1:6" s="69" customFormat="1" ht="12.75">
      <c r="A358" s="92"/>
      <c r="B358" s="93"/>
      <c r="C358" s="61"/>
      <c r="D358" s="62"/>
      <c r="E358" s="63"/>
      <c r="F358" s="64"/>
    </row>
    <row r="359" spans="1:6" s="69" customFormat="1" ht="12.75">
      <c r="A359" s="92"/>
      <c r="B359" s="93"/>
      <c r="C359" s="61"/>
      <c r="D359" s="62"/>
      <c r="E359" s="63"/>
      <c r="F359" s="64"/>
    </row>
    <row r="360" spans="1:6" s="69" customFormat="1" ht="12.75">
      <c r="A360" s="92"/>
      <c r="B360" s="93"/>
      <c r="C360" s="61"/>
      <c r="D360" s="62"/>
      <c r="E360" s="63"/>
      <c r="F360" s="64"/>
    </row>
    <row r="361" spans="1:6" s="69" customFormat="1" ht="12.75">
      <c r="A361" s="92"/>
      <c r="B361" s="93"/>
      <c r="C361" s="61"/>
      <c r="D361" s="62"/>
      <c r="E361" s="63"/>
      <c r="F361" s="64"/>
    </row>
    <row r="362" spans="1:6" s="69" customFormat="1" ht="12.75">
      <c r="A362" s="92"/>
      <c r="B362" s="93"/>
      <c r="C362" s="61"/>
      <c r="D362" s="62"/>
      <c r="E362" s="63"/>
      <c r="F362" s="64"/>
    </row>
    <row r="363" spans="1:6" s="69" customFormat="1" ht="12.75">
      <c r="A363" s="92"/>
      <c r="B363" s="93"/>
      <c r="C363" s="61"/>
      <c r="D363" s="62"/>
      <c r="E363" s="63"/>
      <c r="F363" s="64"/>
    </row>
    <row r="364" spans="1:6" s="69" customFormat="1" ht="12.75">
      <c r="A364" s="92"/>
      <c r="B364" s="93"/>
      <c r="C364" s="61"/>
      <c r="D364" s="62"/>
      <c r="E364" s="63"/>
      <c r="F364" s="64"/>
    </row>
    <row r="365" spans="1:6" s="69" customFormat="1" ht="12.75">
      <c r="A365" s="92"/>
      <c r="B365" s="93"/>
      <c r="C365" s="61"/>
      <c r="D365" s="62"/>
      <c r="E365" s="63"/>
      <c r="F365" s="64"/>
    </row>
    <row r="366" spans="1:6" s="69" customFormat="1" ht="12.75">
      <c r="A366" s="92"/>
      <c r="B366" s="93"/>
      <c r="C366" s="61"/>
      <c r="D366" s="62"/>
      <c r="E366" s="63"/>
      <c r="F366" s="64"/>
    </row>
    <row r="367" spans="1:6" s="69" customFormat="1" ht="12.75">
      <c r="A367" s="92"/>
      <c r="B367" s="93"/>
      <c r="C367" s="61"/>
      <c r="D367" s="62"/>
      <c r="E367" s="63"/>
      <c r="F367" s="64"/>
    </row>
    <row r="368" spans="1:6" s="69" customFormat="1" ht="12.75">
      <c r="A368" s="92"/>
      <c r="B368" s="93"/>
      <c r="C368" s="61"/>
      <c r="D368" s="62"/>
      <c r="E368" s="63"/>
      <c r="F368" s="64"/>
    </row>
    <row r="369" spans="1:6" s="69" customFormat="1" ht="12.75">
      <c r="A369" s="92"/>
      <c r="B369" s="93"/>
      <c r="C369" s="61"/>
      <c r="D369" s="62"/>
      <c r="E369" s="63"/>
      <c r="F369" s="64"/>
    </row>
    <row r="370" spans="1:6" s="69" customFormat="1" ht="12.75">
      <c r="A370" s="92"/>
      <c r="B370" s="93"/>
      <c r="C370" s="61"/>
      <c r="D370" s="62"/>
      <c r="E370" s="63"/>
      <c r="F370" s="64"/>
    </row>
    <row r="371" spans="1:6" s="69" customFormat="1" ht="12.75">
      <c r="A371" s="92"/>
      <c r="B371" s="93"/>
      <c r="C371" s="61"/>
      <c r="D371" s="62"/>
      <c r="E371" s="63"/>
      <c r="F371" s="64"/>
    </row>
    <row r="372" spans="1:6" s="69" customFormat="1" ht="12.75">
      <c r="A372" s="92"/>
      <c r="B372" s="93"/>
      <c r="C372" s="61"/>
      <c r="D372" s="62"/>
      <c r="E372" s="63"/>
      <c r="F372" s="64"/>
    </row>
    <row r="373" spans="1:6" s="69" customFormat="1" ht="12.75">
      <c r="A373" s="92"/>
      <c r="B373" s="93"/>
      <c r="C373" s="61"/>
      <c r="D373" s="62"/>
      <c r="E373" s="63"/>
      <c r="F373" s="64"/>
    </row>
    <row r="374" spans="1:6" s="69" customFormat="1" ht="12.75">
      <c r="A374" s="92"/>
      <c r="B374" s="93"/>
      <c r="C374" s="61"/>
      <c r="D374" s="62"/>
      <c r="E374" s="63"/>
      <c r="F374" s="64"/>
    </row>
    <row r="375" spans="1:6" s="69" customFormat="1" ht="12.75">
      <c r="A375" s="92"/>
      <c r="B375" s="93"/>
      <c r="C375" s="61"/>
      <c r="D375" s="62"/>
      <c r="E375" s="63"/>
      <c r="F375" s="64"/>
    </row>
    <row r="376" spans="1:6" s="69" customFormat="1" ht="12.75">
      <c r="A376" s="92"/>
      <c r="B376" s="93"/>
      <c r="C376" s="61"/>
      <c r="D376" s="62"/>
      <c r="E376" s="63"/>
      <c r="F376" s="64"/>
    </row>
    <row r="377" spans="1:6" s="69" customFormat="1" ht="12.75">
      <c r="A377" s="92"/>
      <c r="B377" s="93"/>
      <c r="C377" s="61"/>
      <c r="D377" s="62"/>
      <c r="E377" s="63"/>
      <c r="F377" s="64"/>
    </row>
    <row r="378" spans="1:6" s="69" customFormat="1" ht="12.75">
      <c r="A378" s="92"/>
      <c r="B378" s="93"/>
      <c r="C378" s="61"/>
      <c r="D378" s="62"/>
      <c r="E378" s="63"/>
      <c r="F378" s="64"/>
    </row>
    <row r="379" spans="1:6" s="69" customFormat="1" ht="12.75">
      <c r="A379" s="92"/>
      <c r="B379" s="93"/>
      <c r="C379" s="61"/>
      <c r="D379" s="62"/>
      <c r="E379" s="63"/>
      <c r="F379" s="64"/>
    </row>
    <row r="380" spans="1:6" s="69" customFormat="1" ht="12.75">
      <c r="A380" s="92"/>
      <c r="B380" s="93"/>
      <c r="C380" s="61"/>
      <c r="D380" s="62"/>
      <c r="E380" s="63"/>
      <c r="F380" s="64"/>
    </row>
    <row r="381" spans="1:6" s="69" customFormat="1" ht="12.75">
      <c r="A381" s="92"/>
      <c r="B381" s="93"/>
      <c r="C381" s="61"/>
      <c r="D381" s="62"/>
      <c r="E381" s="63"/>
      <c r="F381" s="64"/>
    </row>
    <row r="382" spans="1:6" s="69" customFormat="1" ht="12.75">
      <c r="A382" s="92"/>
      <c r="B382" s="93"/>
      <c r="C382" s="61"/>
      <c r="D382" s="62"/>
      <c r="E382" s="63"/>
      <c r="F382" s="64"/>
    </row>
    <row r="383" spans="1:6" s="69" customFormat="1" ht="12.75">
      <c r="A383" s="92"/>
      <c r="B383" s="93"/>
      <c r="C383" s="61"/>
      <c r="D383" s="62"/>
      <c r="E383" s="63"/>
      <c r="F383" s="64"/>
    </row>
    <row r="384" spans="1:6" s="69" customFormat="1" ht="12.75">
      <c r="A384" s="92"/>
      <c r="B384" s="93"/>
      <c r="C384" s="61"/>
      <c r="D384" s="62"/>
      <c r="E384" s="63"/>
      <c r="F384" s="64"/>
    </row>
    <row r="385" spans="1:6" s="69" customFormat="1" ht="12.75">
      <c r="A385" s="92"/>
      <c r="B385" s="93"/>
      <c r="C385" s="61"/>
      <c r="D385" s="62"/>
      <c r="E385" s="63"/>
      <c r="F385" s="64"/>
    </row>
    <row r="386" spans="1:6" s="69" customFormat="1" ht="12.75">
      <c r="A386" s="92"/>
      <c r="B386" s="93"/>
      <c r="C386" s="61"/>
      <c r="D386" s="62"/>
      <c r="E386" s="63"/>
      <c r="F386" s="64"/>
    </row>
    <row r="387" spans="1:6" s="69" customFormat="1" ht="12.75">
      <c r="A387" s="92"/>
      <c r="B387" s="93"/>
      <c r="C387" s="61"/>
      <c r="D387" s="62"/>
      <c r="E387" s="63"/>
      <c r="F387" s="64"/>
    </row>
    <row r="388" spans="1:6" s="69" customFormat="1" ht="12.75">
      <c r="A388" s="92"/>
      <c r="B388" s="93"/>
      <c r="C388" s="61"/>
      <c r="D388" s="62"/>
      <c r="E388" s="63"/>
      <c r="F388" s="64"/>
    </row>
    <row r="389" spans="1:6" s="69" customFormat="1" ht="12.75">
      <c r="A389" s="92"/>
      <c r="B389" s="93"/>
      <c r="C389" s="61"/>
      <c r="D389" s="62"/>
      <c r="E389" s="63"/>
      <c r="F389" s="64"/>
    </row>
    <row r="390" spans="1:6" s="69" customFormat="1" ht="12.75">
      <c r="A390" s="92"/>
      <c r="B390" s="93"/>
      <c r="C390" s="61"/>
      <c r="D390" s="62"/>
      <c r="E390" s="63"/>
      <c r="F390" s="64"/>
    </row>
    <row r="391" spans="1:6" s="69" customFormat="1" ht="12.75">
      <c r="A391" s="92"/>
      <c r="B391" s="93"/>
      <c r="C391" s="61"/>
      <c r="D391" s="62"/>
      <c r="E391" s="63"/>
      <c r="F391" s="64"/>
    </row>
    <row r="392" spans="1:6" s="69" customFormat="1" ht="12.75">
      <c r="A392" s="92"/>
      <c r="B392" s="93"/>
      <c r="C392" s="61"/>
      <c r="D392" s="62"/>
      <c r="E392" s="63"/>
      <c r="F392" s="64"/>
    </row>
    <row r="393" spans="1:6" s="69" customFormat="1" ht="12.75">
      <c r="A393" s="92"/>
      <c r="B393" s="93"/>
      <c r="C393" s="61"/>
      <c r="D393" s="62"/>
      <c r="E393" s="63"/>
      <c r="F393" s="64"/>
    </row>
    <row r="394" spans="1:6" s="69" customFormat="1" ht="12.75">
      <c r="A394" s="92"/>
      <c r="B394" s="93"/>
      <c r="C394" s="61"/>
      <c r="D394" s="62"/>
      <c r="E394" s="63"/>
      <c r="F394" s="64"/>
    </row>
    <row r="395" spans="1:6" s="69" customFormat="1" ht="12.75">
      <c r="A395" s="92"/>
      <c r="B395" s="93"/>
      <c r="C395" s="61"/>
      <c r="D395" s="62"/>
      <c r="E395" s="63"/>
      <c r="F395" s="64"/>
    </row>
    <row r="396" spans="1:6" s="69" customFormat="1" ht="12.75">
      <c r="A396" s="92"/>
      <c r="B396" s="93"/>
      <c r="C396" s="61"/>
      <c r="D396" s="62"/>
      <c r="E396" s="63"/>
      <c r="F396" s="64"/>
    </row>
    <row r="397" spans="1:6" s="69" customFormat="1" ht="12.75">
      <c r="A397" s="92"/>
      <c r="B397" s="93"/>
      <c r="C397" s="61"/>
      <c r="D397" s="62"/>
      <c r="E397" s="63"/>
      <c r="F397" s="64"/>
    </row>
    <row r="398" spans="1:6" s="69" customFormat="1" ht="12.75">
      <c r="A398" s="92"/>
      <c r="B398" s="93"/>
      <c r="C398" s="61"/>
      <c r="D398" s="62"/>
      <c r="E398" s="63"/>
      <c r="F398" s="64"/>
    </row>
    <row r="399" spans="1:6" s="69" customFormat="1" ht="12.75">
      <c r="A399" s="92"/>
      <c r="B399" s="93"/>
      <c r="C399" s="61"/>
      <c r="D399" s="62"/>
      <c r="E399" s="63"/>
      <c r="F399" s="64"/>
    </row>
    <row r="400" spans="1:6" s="69" customFormat="1" ht="12.75">
      <c r="A400" s="92"/>
      <c r="B400" s="93"/>
      <c r="C400" s="61"/>
      <c r="D400" s="62"/>
      <c r="E400" s="63"/>
      <c r="F400" s="64"/>
    </row>
    <row r="401" spans="1:6" s="69" customFormat="1" ht="12.75">
      <c r="A401" s="92"/>
      <c r="B401" s="93"/>
      <c r="C401" s="61"/>
      <c r="D401" s="62"/>
      <c r="E401" s="63"/>
      <c r="F401" s="64"/>
    </row>
    <row r="402" spans="1:6" s="69" customFormat="1" ht="12.75">
      <c r="A402" s="92"/>
      <c r="B402" s="93"/>
      <c r="C402" s="61"/>
      <c r="D402" s="62"/>
      <c r="E402" s="63"/>
      <c r="F402" s="64"/>
    </row>
    <row r="403" spans="1:6" s="69" customFormat="1" ht="12.75">
      <c r="A403" s="92"/>
      <c r="B403" s="93"/>
      <c r="C403" s="61"/>
      <c r="D403" s="62"/>
      <c r="E403" s="63"/>
      <c r="F403" s="64"/>
    </row>
    <row r="404" spans="1:6" s="69" customFormat="1" ht="12.75">
      <c r="A404" s="92"/>
      <c r="B404" s="93"/>
      <c r="C404" s="61"/>
      <c r="D404" s="62"/>
      <c r="E404" s="63"/>
      <c r="F404" s="64"/>
    </row>
    <row r="405" spans="1:6" s="69" customFormat="1" ht="12.75">
      <c r="A405" s="92"/>
      <c r="B405" s="93"/>
      <c r="C405" s="61"/>
      <c r="D405" s="62"/>
      <c r="E405" s="63"/>
      <c r="F405" s="64"/>
    </row>
    <row r="406" spans="1:6" s="69" customFormat="1" ht="12.75">
      <c r="A406" s="92"/>
      <c r="B406" s="93"/>
      <c r="C406" s="61"/>
      <c r="D406" s="62"/>
      <c r="E406" s="63"/>
      <c r="F406" s="64"/>
    </row>
    <row r="407" spans="1:6" s="69" customFormat="1" ht="12.75">
      <c r="A407" s="92"/>
      <c r="B407" s="93"/>
      <c r="C407" s="61"/>
      <c r="D407" s="62"/>
      <c r="E407" s="63"/>
      <c r="F407" s="64"/>
    </row>
    <row r="408" spans="1:6" s="69" customFormat="1" ht="12.75">
      <c r="A408" s="92"/>
      <c r="B408" s="93"/>
      <c r="C408" s="61"/>
      <c r="D408" s="62"/>
      <c r="E408" s="63"/>
      <c r="F408" s="64"/>
    </row>
    <row r="409" spans="1:6" s="69" customFormat="1" ht="12.75">
      <c r="A409" s="92"/>
      <c r="B409" s="93"/>
      <c r="C409" s="61"/>
      <c r="D409" s="62"/>
      <c r="E409" s="63"/>
      <c r="F409" s="64"/>
    </row>
    <row r="410" spans="1:6" s="69" customFormat="1" ht="12.75">
      <c r="A410" s="92"/>
      <c r="B410" s="93"/>
      <c r="C410" s="61"/>
      <c r="D410" s="62"/>
      <c r="E410" s="63"/>
      <c r="F410" s="64"/>
    </row>
    <row r="411" spans="1:6" s="69" customFormat="1" ht="12.75">
      <c r="A411" s="92"/>
      <c r="B411" s="93"/>
      <c r="C411" s="61"/>
      <c r="D411" s="62"/>
      <c r="E411" s="63"/>
      <c r="F411" s="64"/>
    </row>
    <row r="412" spans="1:6" s="69" customFormat="1" ht="12.75">
      <c r="A412" s="92"/>
      <c r="B412" s="93"/>
      <c r="C412" s="61"/>
      <c r="D412" s="62"/>
      <c r="E412" s="63"/>
      <c r="F412" s="64"/>
    </row>
    <row r="413" spans="1:6" s="69" customFormat="1" ht="12.75">
      <c r="A413" s="92"/>
      <c r="B413" s="93"/>
      <c r="C413" s="61"/>
      <c r="D413" s="62"/>
      <c r="E413" s="63"/>
      <c r="F413" s="64"/>
    </row>
    <row r="414" spans="1:6" s="69" customFormat="1" ht="12.75">
      <c r="A414" s="92"/>
      <c r="B414" s="93"/>
      <c r="C414" s="61"/>
      <c r="D414" s="62"/>
      <c r="E414" s="63"/>
      <c r="F414" s="64"/>
    </row>
    <row r="415" spans="1:6" s="69" customFormat="1" ht="12.75">
      <c r="A415" s="92"/>
      <c r="B415" s="93"/>
      <c r="C415" s="61"/>
      <c r="D415" s="62"/>
      <c r="E415" s="63"/>
      <c r="F415" s="64"/>
    </row>
    <row r="416" spans="1:6" s="69" customFormat="1" ht="12.75">
      <c r="A416" s="92"/>
      <c r="B416" s="93"/>
      <c r="C416" s="61"/>
      <c r="D416" s="62"/>
      <c r="E416" s="63"/>
      <c r="F416" s="64"/>
    </row>
    <row r="417" spans="1:6" s="69" customFormat="1" ht="12.75">
      <c r="A417" s="92"/>
      <c r="B417" s="93"/>
      <c r="C417" s="61"/>
      <c r="D417" s="62"/>
      <c r="E417" s="63"/>
      <c r="F417" s="64"/>
    </row>
    <row r="418" spans="1:6" s="69" customFormat="1" ht="12.75">
      <c r="A418" s="92"/>
      <c r="B418" s="93"/>
      <c r="C418" s="61"/>
      <c r="D418" s="62"/>
      <c r="E418" s="63"/>
      <c r="F418" s="64"/>
    </row>
    <row r="419" spans="1:6" s="69" customFormat="1" ht="12.75">
      <c r="A419" s="92"/>
      <c r="B419" s="93"/>
      <c r="C419" s="61"/>
      <c r="D419" s="62"/>
      <c r="E419" s="63"/>
      <c r="F419" s="64"/>
    </row>
    <row r="420" spans="1:6" s="69" customFormat="1" ht="12.75">
      <c r="A420" s="92"/>
      <c r="B420" s="93"/>
      <c r="C420" s="61"/>
      <c r="D420" s="62"/>
      <c r="E420" s="63"/>
      <c r="F420" s="64"/>
    </row>
    <row r="421" spans="1:6" s="69" customFormat="1" ht="12.75">
      <c r="A421" s="92"/>
      <c r="B421" s="93"/>
      <c r="C421" s="61"/>
      <c r="D421" s="62"/>
      <c r="E421" s="63"/>
      <c r="F421" s="64"/>
    </row>
    <row r="422" spans="1:6" s="69" customFormat="1" ht="12.75">
      <c r="A422" s="92"/>
      <c r="B422" s="93"/>
      <c r="C422" s="61"/>
      <c r="D422" s="62"/>
      <c r="E422" s="63"/>
      <c r="F422" s="64"/>
    </row>
    <row r="423" spans="1:6" s="69" customFormat="1" ht="12.75">
      <c r="A423" s="92"/>
      <c r="B423" s="93"/>
      <c r="C423" s="61"/>
      <c r="D423" s="62"/>
      <c r="E423" s="63"/>
      <c r="F423" s="64"/>
    </row>
    <row r="424" spans="1:6" s="69" customFormat="1" ht="12.75">
      <c r="A424" s="92"/>
      <c r="B424" s="93"/>
      <c r="C424" s="61"/>
      <c r="D424" s="62"/>
      <c r="E424" s="63"/>
      <c r="F424" s="64"/>
    </row>
    <row r="425" spans="1:6" s="69" customFormat="1" ht="12.75">
      <c r="A425" s="92"/>
      <c r="B425" s="93"/>
      <c r="C425" s="61"/>
      <c r="D425" s="62"/>
      <c r="E425" s="63"/>
      <c r="F425" s="64"/>
    </row>
    <row r="426" spans="1:6" s="69" customFormat="1" ht="12.75">
      <c r="A426" s="92"/>
      <c r="B426" s="93"/>
      <c r="C426" s="61"/>
      <c r="D426" s="62"/>
      <c r="E426" s="63"/>
      <c r="F426" s="64"/>
    </row>
    <row r="427" spans="1:6" s="69" customFormat="1" ht="12.75">
      <c r="A427" s="92"/>
      <c r="B427" s="93"/>
      <c r="C427" s="61"/>
      <c r="D427" s="62"/>
      <c r="E427" s="63"/>
      <c r="F427" s="64"/>
    </row>
    <row r="428" spans="1:6" s="69" customFormat="1" ht="12.75">
      <c r="A428" s="92"/>
      <c r="B428" s="93"/>
      <c r="C428" s="61"/>
      <c r="D428" s="62"/>
      <c r="E428" s="63"/>
      <c r="F428" s="64"/>
    </row>
    <row r="429" spans="1:6" s="69" customFormat="1" ht="12.75">
      <c r="A429" s="92"/>
      <c r="B429" s="93"/>
      <c r="C429" s="61"/>
      <c r="D429" s="62"/>
      <c r="E429" s="63"/>
      <c r="F429" s="64"/>
    </row>
    <row r="430" spans="1:6" s="69" customFormat="1" ht="12.75">
      <c r="A430" s="92"/>
      <c r="B430" s="93"/>
      <c r="C430" s="61"/>
      <c r="D430" s="62"/>
      <c r="E430" s="63"/>
      <c r="F430" s="64"/>
    </row>
    <row r="431" spans="1:6" s="69" customFormat="1" ht="12.75">
      <c r="A431" s="92"/>
      <c r="B431" s="93"/>
      <c r="C431" s="61"/>
      <c r="D431" s="62"/>
      <c r="E431" s="63"/>
      <c r="F431" s="64"/>
    </row>
    <row r="432" spans="1:6" s="69" customFormat="1" ht="12.75">
      <c r="A432" s="92"/>
      <c r="B432" s="93"/>
      <c r="C432" s="61"/>
      <c r="D432" s="62"/>
      <c r="E432" s="63"/>
      <c r="F432" s="64"/>
    </row>
    <row r="433" spans="1:6" s="69" customFormat="1" ht="12.75">
      <c r="A433" s="92"/>
      <c r="B433" s="93"/>
      <c r="C433" s="61"/>
      <c r="D433" s="62"/>
      <c r="E433" s="63"/>
      <c r="F433" s="64"/>
    </row>
    <row r="434" spans="1:6" s="69" customFormat="1" ht="12.75">
      <c r="A434" s="92"/>
      <c r="B434" s="93"/>
      <c r="C434" s="61"/>
      <c r="D434" s="62"/>
      <c r="E434" s="63"/>
      <c r="F434" s="64"/>
    </row>
    <row r="435" spans="1:6" s="69" customFormat="1" ht="12.75">
      <c r="A435" s="92"/>
      <c r="B435" s="93"/>
      <c r="C435" s="61"/>
      <c r="D435" s="62"/>
      <c r="E435" s="63"/>
      <c r="F435" s="64"/>
    </row>
    <row r="436" spans="1:6" s="69" customFormat="1" ht="12.75">
      <c r="A436" s="92"/>
      <c r="B436" s="93"/>
      <c r="C436" s="61"/>
      <c r="D436" s="62"/>
      <c r="E436" s="63"/>
      <c r="F436" s="64"/>
    </row>
    <row r="437" spans="1:6" s="69" customFormat="1" ht="12.75">
      <c r="A437" s="92"/>
      <c r="B437" s="93"/>
      <c r="C437" s="61"/>
      <c r="D437" s="62"/>
      <c r="E437" s="63"/>
      <c r="F437" s="64"/>
    </row>
    <row r="438" spans="1:6" s="69" customFormat="1" ht="12.75">
      <c r="A438" s="92"/>
      <c r="B438" s="93"/>
      <c r="C438" s="61"/>
      <c r="D438" s="62"/>
      <c r="E438" s="63"/>
      <c r="F438" s="64"/>
    </row>
    <row r="439" spans="1:6" s="69" customFormat="1" ht="12.75">
      <c r="A439" s="92"/>
      <c r="B439" s="93"/>
      <c r="C439" s="61"/>
      <c r="D439" s="62"/>
      <c r="E439" s="63"/>
      <c r="F439" s="64"/>
    </row>
  </sheetData>
  <sheetProtection/>
  <mergeCells count="23">
    <mergeCell ref="A2:F3"/>
    <mergeCell ref="A4:F4"/>
    <mergeCell ref="A5:F5"/>
    <mergeCell ref="A6:F6"/>
    <mergeCell ref="A7:F7"/>
    <mergeCell ref="C11:F11"/>
    <mergeCell ref="C35:F35"/>
    <mergeCell ref="C14:F15"/>
    <mergeCell ref="C16:F16"/>
    <mergeCell ref="C18:F18"/>
    <mergeCell ref="C19:F19"/>
    <mergeCell ref="C21:F22"/>
    <mergeCell ref="C23:F23"/>
    <mergeCell ref="C36:F36"/>
    <mergeCell ref="C39:E39"/>
    <mergeCell ref="B41:F41"/>
    <mergeCell ref="B43:D43"/>
    <mergeCell ref="B49:E49"/>
    <mergeCell ref="C25:F25"/>
    <mergeCell ref="C26:F26"/>
    <mergeCell ref="C27:F27"/>
    <mergeCell ref="C29:F29"/>
    <mergeCell ref="C34:F34"/>
  </mergeCells>
  <hyperlinks>
    <hyperlink ref="A6" r:id="rId1" display="drazen.boic@arhinatura.hr"/>
  </hyperlinks>
  <printOptions horizontalCentered="1"/>
  <pageMargins left="0.7" right="0.7" top="0.75" bottom="0.75" header="0.3" footer="0.3"/>
  <pageSetup firstPageNumber="1" useFirstPageNumber="1" horizontalDpi="600" verticalDpi="600" orientation="portrait" paperSize="9" scale="99" r:id="rId2"/>
  <headerFooter alignWithMargins="0">
    <oddFooter>&amp;R&amp;P</oddFooter>
  </headerFooter>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I275"/>
  <sheetViews>
    <sheetView view="pageBreakPreview" zoomScale="145" zoomScaleSheetLayoutView="145" zoomScalePageLayoutView="0" workbookViewId="0" topLeftCell="A262">
      <selection activeCell="D22" sqref="D22"/>
    </sheetView>
  </sheetViews>
  <sheetFormatPr defaultColWidth="9.00390625" defaultRowHeight="12.75"/>
  <sheetData>
    <row r="1" spans="1:9" ht="18">
      <c r="A1" s="262"/>
      <c r="B1" s="263" t="s">
        <v>309</v>
      </c>
      <c r="C1" s="264"/>
      <c r="D1" s="264"/>
      <c r="E1" s="264"/>
      <c r="F1" s="264"/>
      <c r="G1" s="264"/>
      <c r="H1" s="265"/>
      <c r="I1" s="266"/>
    </row>
    <row r="2" spans="1:9" ht="12.75">
      <c r="A2" s="266"/>
      <c r="B2" s="267" t="s">
        <v>310</v>
      </c>
      <c r="C2" s="266"/>
      <c r="D2" s="266"/>
      <c r="E2" s="266"/>
      <c r="F2" s="266"/>
      <c r="G2" s="266"/>
      <c r="H2" s="266"/>
      <c r="I2" s="266"/>
    </row>
    <row r="3" spans="1:9" ht="12.75">
      <c r="A3" s="266"/>
      <c r="B3" s="268"/>
      <c r="C3" s="266"/>
      <c r="D3" s="266"/>
      <c r="E3" s="266"/>
      <c r="F3" s="266"/>
      <c r="G3" s="266"/>
      <c r="H3" s="266"/>
      <c r="I3" s="266"/>
    </row>
    <row r="4" spans="1:9" ht="12.75">
      <c r="A4" s="269"/>
      <c r="B4" s="270"/>
      <c r="C4" s="270"/>
      <c r="D4" s="271"/>
      <c r="E4" s="272"/>
      <c r="F4" s="272"/>
      <c r="G4" s="266"/>
      <c r="H4" s="273"/>
      <c r="I4" s="266"/>
    </row>
    <row r="5" spans="1:9" ht="12.75">
      <c r="A5" s="274"/>
      <c r="B5" s="275"/>
      <c r="C5" s="276"/>
      <c r="D5" s="277" t="s">
        <v>311</v>
      </c>
      <c r="E5" s="278"/>
      <c r="F5" s="279"/>
      <c r="G5" s="279"/>
      <c r="H5" s="279"/>
      <c r="I5" s="266"/>
    </row>
    <row r="6" spans="1:9" ht="12.75">
      <c r="A6" s="274"/>
      <c r="B6" s="275"/>
      <c r="C6" s="280"/>
      <c r="D6" s="281"/>
      <c r="E6" s="279"/>
      <c r="F6" s="279"/>
      <c r="G6" s="279"/>
      <c r="H6" s="279"/>
      <c r="I6" s="266"/>
    </row>
    <row r="7" spans="1:9" ht="12.75">
      <c r="A7" s="274"/>
      <c r="B7" s="275"/>
      <c r="C7" s="280"/>
      <c r="D7" s="282"/>
      <c r="E7" s="279"/>
      <c r="F7" s="279"/>
      <c r="G7" s="279"/>
      <c r="H7" s="279"/>
      <c r="I7" s="266"/>
    </row>
    <row r="8" spans="1:9" ht="12.75">
      <c r="A8" s="274"/>
      <c r="B8" s="275"/>
      <c r="C8" s="280"/>
      <c r="D8" s="336" t="str">
        <f>A21</f>
        <v>PRIJENOSI I TRANSPORTI</v>
      </c>
      <c r="E8" s="337"/>
      <c r="F8" s="337"/>
      <c r="G8" s="279"/>
      <c r="H8" s="279"/>
      <c r="I8" s="266"/>
    </row>
    <row r="9" spans="1:9" ht="12.75">
      <c r="A9" s="274"/>
      <c r="B9" s="275"/>
      <c r="C9" s="280"/>
      <c r="D9" s="283" t="str">
        <f>A33</f>
        <v>PRIPREMNI RADOVI</v>
      </c>
      <c r="E9" s="279"/>
      <c r="F9" s="279"/>
      <c r="G9" s="279"/>
      <c r="H9" s="279"/>
      <c r="I9" s="266"/>
    </row>
    <row r="10" spans="1:9" ht="12.75">
      <c r="A10" s="274"/>
      <c r="B10" s="275"/>
      <c r="C10" s="280"/>
      <c r="D10" s="283" t="str">
        <f>A61</f>
        <v>ZIDARSKI RADOVI</v>
      </c>
      <c r="E10" s="279"/>
      <c r="F10" s="279"/>
      <c r="G10" s="279"/>
      <c r="H10" s="279"/>
      <c r="I10" s="266"/>
    </row>
    <row r="11" spans="1:9" ht="12.75">
      <c r="A11" s="274"/>
      <c r="B11" s="275"/>
      <c r="C11" s="280"/>
      <c r="D11" s="283" t="str">
        <f>A121</f>
        <v>STOLARSKI  RADOVI</v>
      </c>
      <c r="E11" s="279"/>
      <c r="F11" s="279"/>
      <c r="G11" s="279"/>
      <c r="H11" s="279"/>
      <c r="I11" s="266"/>
    </row>
    <row r="12" spans="1:9" ht="12.75">
      <c r="A12" s="274"/>
      <c r="B12" s="275"/>
      <c r="C12" s="280"/>
      <c r="D12" s="283" t="str">
        <f>A152</f>
        <v>PODOPOLAGAČKI RADOVI</v>
      </c>
      <c r="E12" s="279"/>
      <c r="F12" s="279"/>
      <c r="G12" s="279"/>
      <c r="H12" s="279"/>
      <c r="I12" s="266"/>
    </row>
    <row r="13" spans="1:9" ht="12.75">
      <c r="A13" s="274"/>
      <c r="B13" s="275"/>
      <c r="C13" s="280"/>
      <c r="D13" s="283" t="str">
        <f>A181</f>
        <v>GIPSARSKI RADOVI</v>
      </c>
      <c r="E13" s="279"/>
      <c r="F13" s="279"/>
      <c r="G13" s="279"/>
      <c r="H13" s="279"/>
      <c r="I13" s="266"/>
    </row>
    <row r="14" spans="1:9" ht="12.75">
      <c r="A14" s="274"/>
      <c r="B14" s="275"/>
      <c r="C14" s="280"/>
      <c r="D14" s="284"/>
      <c r="E14" s="279"/>
      <c r="F14" s="279"/>
      <c r="G14" s="279"/>
      <c r="H14" s="279"/>
      <c r="I14" s="266"/>
    </row>
    <row r="15" spans="1:9" ht="12.75">
      <c r="A15" s="285"/>
      <c r="B15" s="286" t="s">
        <v>312</v>
      </c>
      <c r="C15" s="287"/>
      <c r="D15" s="281"/>
      <c r="E15" s="281"/>
      <c r="F15" s="281"/>
      <c r="G15" s="281"/>
      <c r="H15" s="281"/>
      <c r="I15" s="266"/>
    </row>
    <row r="16" spans="1:9" ht="12.75">
      <c r="A16" s="285"/>
      <c r="B16" s="288" t="s">
        <v>313</v>
      </c>
      <c r="C16" s="287"/>
      <c r="D16" s="281"/>
      <c r="E16" s="281"/>
      <c r="F16" s="281"/>
      <c r="G16" s="281"/>
      <c r="H16" s="281"/>
      <c r="I16" s="266"/>
    </row>
    <row r="17" spans="1:9" ht="12.75">
      <c r="A17" s="285" t="s">
        <v>314</v>
      </c>
      <c r="B17" s="288"/>
      <c r="C17" s="287"/>
      <c r="D17" s="281"/>
      <c r="E17" s="281"/>
      <c r="F17" s="281"/>
      <c r="G17" s="281"/>
      <c r="H17" s="281"/>
      <c r="I17" s="289"/>
    </row>
    <row r="18" spans="1:9" ht="12.75">
      <c r="A18" s="285"/>
      <c r="B18" s="290" t="s">
        <v>315</v>
      </c>
      <c r="C18" s="291" t="s">
        <v>316</v>
      </c>
      <c r="D18" s="281"/>
      <c r="E18" s="281"/>
      <c r="F18" s="281"/>
      <c r="G18" s="281"/>
      <c r="H18" s="281"/>
      <c r="I18" s="289"/>
    </row>
    <row r="19" spans="1:9" ht="12.75">
      <c r="A19" s="285"/>
      <c r="B19" s="290" t="s">
        <v>315</v>
      </c>
      <c r="C19" s="291" t="s">
        <v>317</v>
      </c>
      <c r="D19" s="283"/>
      <c r="E19" s="281"/>
      <c r="F19" s="281"/>
      <c r="G19" s="281"/>
      <c r="H19" s="281"/>
      <c r="I19" s="289"/>
    </row>
    <row r="20" spans="1:9" ht="12.75">
      <c r="A20" s="285"/>
      <c r="B20" s="288"/>
      <c r="C20" s="287"/>
      <c r="D20" s="283"/>
      <c r="E20" s="281"/>
      <c r="F20" s="281"/>
      <c r="G20" s="281"/>
      <c r="H20" s="281"/>
      <c r="I20" s="289"/>
    </row>
    <row r="21" spans="1:9" ht="14.25">
      <c r="A21" s="292" t="s">
        <v>318</v>
      </c>
      <c r="B21" s="293"/>
      <c r="C21" s="294"/>
      <c r="D21" s="283"/>
      <c r="E21" s="281"/>
      <c r="F21" s="281"/>
      <c r="G21" s="281"/>
      <c r="H21" s="281"/>
      <c r="I21" s="289"/>
    </row>
    <row r="22" spans="1:9" ht="12.75">
      <c r="A22" s="285"/>
      <c r="B22" s="288"/>
      <c r="C22" s="287"/>
      <c r="D22" s="283"/>
      <c r="E22" s="281"/>
      <c r="F22" s="281"/>
      <c r="G22" s="281"/>
      <c r="H22" s="281"/>
      <c r="I22" s="289"/>
    </row>
    <row r="23" spans="1:9" ht="12.75">
      <c r="A23" s="285"/>
      <c r="B23" s="286" t="s">
        <v>312</v>
      </c>
      <c r="C23" s="287"/>
      <c r="D23" s="283"/>
      <c r="E23" s="281"/>
      <c r="F23" s="281"/>
      <c r="G23" s="281"/>
      <c r="H23" s="281"/>
      <c r="I23" s="289"/>
    </row>
    <row r="24" spans="1:9" ht="12.75">
      <c r="A24" s="285"/>
      <c r="B24" s="288" t="s">
        <v>319</v>
      </c>
      <c r="C24" s="287"/>
      <c r="D24" s="283"/>
      <c r="E24" s="281"/>
      <c r="F24" s="281"/>
      <c r="G24" s="281"/>
      <c r="H24" s="281"/>
      <c r="I24" s="289"/>
    </row>
    <row r="25" spans="1:9" ht="12.75">
      <c r="A25" s="285" t="s">
        <v>320</v>
      </c>
      <c r="B25" s="288"/>
      <c r="C25" s="287"/>
      <c r="D25" s="283"/>
      <c r="E25" s="281"/>
      <c r="F25" s="281"/>
      <c r="G25" s="281"/>
      <c r="H25" s="281"/>
      <c r="I25" s="289"/>
    </row>
    <row r="26" spans="1:9" ht="12.75">
      <c r="A26" s="285" t="s">
        <v>321</v>
      </c>
      <c r="B26" s="288"/>
      <c r="C26" s="287"/>
      <c r="D26" s="283"/>
      <c r="E26" s="281"/>
      <c r="F26" s="281"/>
      <c r="G26" s="281"/>
      <c r="H26" s="281"/>
      <c r="I26" s="289"/>
    </row>
    <row r="27" spans="1:9" ht="12.75">
      <c r="A27" s="285"/>
      <c r="B27" s="288" t="s">
        <v>322</v>
      </c>
      <c r="C27" s="287"/>
      <c r="D27" s="283"/>
      <c r="E27" s="281"/>
      <c r="F27" s="281"/>
      <c r="G27" s="281"/>
      <c r="H27" s="281"/>
      <c r="I27" s="289"/>
    </row>
    <row r="28" spans="1:9" ht="12.75">
      <c r="A28" s="285" t="s">
        <v>323</v>
      </c>
      <c r="B28" s="288"/>
      <c r="C28" s="287"/>
      <c r="D28" s="283"/>
      <c r="E28" s="281"/>
      <c r="F28" s="281"/>
      <c r="G28" s="281"/>
      <c r="H28" s="281"/>
      <c r="I28" s="289"/>
    </row>
    <row r="29" spans="1:9" ht="12.75">
      <c r="A29" s="285"/>
      <c r="B29" s="288" t="s">
        <v>324</v>
      </c>
      <c r="C29" s="287"/>
      <c r="D29" s="283"/>
      <c r="E29" s="281"/>
      <c r="F29" s="281"/>
      <c r="G29" s="281"/>
      <c r="H29" s="281"/>
      <c r="I29" s="289"/>
    </row>
    <row r="30" spans="1:9" ht="12.75">
      <c r="A30" s="285" t="s">
        <v>325</v>
      </c>
      <c r="B30" s="288"/>
      <c r="C30" s="287"/>
      <c r="D30" s="283"/>
      <c r="E30" s="281"/>
      <c r="F30" s="281"/>
      <c r="G30" s="281"/>
      <c r="H30" s="281"/>
      <c r="I30" s="289"/>
    </row>
    <row r="31" spans="1:9" ht="12.75">
      <c r="A31" s="285"/>
      <c r="B31" s="288"/>
      <c r="C31" s="287"/>
      <c r="D31" s="281"/>
      <c r="E31" s="281"/>
      <c r="F31" s="281"/>
      <c r="G31" s="281"/>
      <c r="H31" s="281"/>
      <c r="I31" s="289"/>
    </row>
    <row r="32" spans="1:9" ht="12.75">
      <c r="A32" s="285"/>
      <c r="B32" s="288"/>
      <c r="C32" s="287"/>
      <c r="D32" s="281"/>
      <c r="E32" s="281"/>
      <c r="F32" s="281"/>
      <c r="G32" s="281"/>
      <c r="H32" s="281"/>
      <c r="I32" s="289"/>
    </row>
    <row r="33" spans="1:9" ht="14.25">
      <c r="A33" s="292" t="s">
        <v>326</v>
      </c>
      <c r="B33" s="288"/>
      <c r="C33" s="287"/>
      <c r="D33" s="281"/>
      <c r="E33" s="281"/>
      <c r="F33" s="281"/>
      <c r="G33" s="281"/>
      <c r="H33" s="281"/>
      <c r="I33" s="289"/>
    </row>
    <row r="34" spans="1:9" ht="12.75">
      <c r="A34" s="285"/>
      <c r="B34" s="288"/>
      <c r="C34" s="287"/>
      <c r="D34" s="281"/>
      <c r="E34" s="281"/>
      <c r="F34" s="281"/>
      <c r="G34" s="281"/>
      <c r="H34" s="281"/>
      <c r="I34" s="289"/>
    </row>
    <row r="35" spans="1:9" ht="12.75">
      <c r="A35" s="285"/>
      <c r="B35" s="286" t="s">
        <v>312</v>
      </c>
      <c r="C35" s="287"/>
      <c r="D35" s="281"/>
      <c r="E35" s="281"/>
      <c r="F35" s="281"/>
      <c r="G35" s="281"/>
      <c r="H35" s="281"/>
      <c r="I35" s="289"/>
    </row>
    <row r="36" spans="1:9" ht="12.75">
      <c r="A36" s="285"/>
      <c r="B36" s="288" t="s">
        <v>327</v>
      </c>
      <c r="C36" s="287"/>
      <c r="D36" s="281"/>
      <c r="E36" s="281"/>
      <c r="F36" s="281"/>
      <c r="G36" s="281"/>
      <c r="H36" s="281"/>
      <c r="I36" s="289"/>
    </row>
    <row r="37" spans="1:9" ht="12.75">
      <c r="A37" s="285" t="s">
        <v>328</v>
      </c>
      <c r="B37" s="288"/>
      <c r="C37" s="287"/>
      <c r="D37" s="281"/>
      <c r="E37" s="281"/>
      <c r="F37" s="281"/>
      <c r="G37" s="281"/>
      <c r="H37" s="281"/>
      <c r="I37" s="289"/>
    </row>
    <row r="38" spans="1:9" ht="12.75">
      <c r="A38" s="285"/>
      <c r="B38" s="290"/>
      <c r="C38" s="291"/>
      <c r="D38" s="281"/>
      <c r="E38" s="281"/>
      <c r="F38" s="281"/>
      <c r="G38" s="281"/>
      <c r="H38" s="281"/>
      <c r="I38" s="289"/>
    </row>
    <row r="39" spans="1:9" ht="12.75">
      <c r="A39" s="285"/>
      <c r="B39" s="288"/>
      <c r="C39" s="287"/>
      <c r="D39" s="281"/>
      <c r="E39" s="281"/>
      <c r="F39" s="281"/>
      <c r="G39" s="281"/>
      <c r="H39" s="281"/>
      <c r="I39" s="289"/>
    </row>
    <row r="40" spans="1:9" ht="12.75">
      <c r="A40" s="285"/>
      <c r="B40" s="286" t="s">
        <v>329</v>
      </c>
      <c r="C40" s="287"/>
      <c r="D40" s="281"/>
      <c r="E40" s="281"/>
      <c r="F40" s="281"/>
      <c r="G40" s="281"/>
      <c r="H40" s="281"/>
      <c r="I40" s="289"/>
    </row>
    <row r="41" spans="1:9" ht="12.75">
      <c r="A41" s="285"/>
      <c r="B41" s="288" t="s">
        <v>330</v>
      </c>
      <c r="C41" s="287"/>
      <c r="D41" s="281"/>
      <c r="E41" s="281"/>
      <c r="F41" s="281"/>
      <c r="G41" s="281"/>
      <c r="H41" s="281"/>
      <c r="I41" s="289"/>
    </row>
    <row r="42" spans="1:9" ht="12.75">
      <c r="A42" s="285" t="s">
        <v>331</v>
      </c>
      <c r="B42" s="288"/>
      <c r="C42" s="287"/>
      <c r="D42" s="281"/>
      <c r="E42" s="281"/>
      <c r="F42" s="281"/>
      <c r="G42" s="281"/>
      <c r="H42" s="281"/>
      <c r="I42" s="289"/>
    </row>
    <row r="43" spans="1:9" ht="12.75">
      <c r="A43" s="285" t="s">
        <v>332</v>
      </c>
      <c r="B43" s="288"/>
      <c r="C43" s="287"/>
      <c r="D43" s="281"/>
      <c r="E43" s="281"/>
      <c r="F43" s="281"/>
      <c r="G43" s="281"/>
      <c r="H43" s="281"/>
      <c r="I43" s="289"/>
    </row>
    <row r="44" spans="1:9" ht="12.75">
      <c r="A44" s="285"/>
      <c r="B44" s="288" t="s">
        <v>333</v>
      </c>
      <c r="C44" s="287"/>
      <c r="D44" s="281"/>
      <c r="E44" s="281"/>
      <c r="F44" s="281"/>
      <c r="G44" s="281"/>
      <c r="H44" s="281"/>
      <c r="I44" s="289"/>
    </row>
    <row r="45" spans="1:9" ht="12.75">
      <c r="A45" s="285" t="s">
        <v>334</v>
      </c>
      <c r="B45" s="288"/>
      <c r="C45" s="287"/>
      <c r="D45" s="281"/>
      <c r="E45" s="281"/>
      <c r="F45" s="281"/>
      <c r="G45" s="281"/>
      <c r="H45" s="281"/>
      <c r="I45" s="289"/>
    </row>
    <row r="46" spans="1:9" ht="12.75">
      <c r="A46" s="285"/>
      <c r="B46" s="288" t="s">
        <v>335</v>
      </c>
      <c r="C46" s="287"/>
      <c r="D46" s="281"/>
      <c r="E46" s="281"/>
      <c r="F46" s="281"/>
      <c r="G46" s="281"/>
      <c r="H46" s="281"/>
      <c r="I46" s="289"/>
    </row>
    <row r="47" spans="1:9" ht="12.75">
      <c r="A47" s="285" t="s">
        <v>336</v>
      </c>
      <c r="B47" s="288"/>
      <c r="C47" s="287"/>
      <c r="D47" s="281"/>
      <c r="E47" s="281"/>
      <c r="F47" s="281"/>
      <c r="G47" s="281"/>
      <c r="H47" s="281"/>
      <c r="I47" s="289"/>
    </row>
    <row r="48" spans="1:9" ht="12.75">
      <c r="A48" s="285"/>
      <c r="B48" s="288" t="s">
        <v>337</v>
      </c>
      <c r="C48" s="287"/>
      <c r="D48" s="281"/>
      <c r="E48" s="281"/>
      <c r="F48" s="281"/>
      <c r="G48" s="281"/>
      <c r="H48" s="281"/>
      <c r="I48" s="289"/>
    </row>
    <row r="49" spans="1:9" ht="12.75">
      <c r="A49" s="285" t="s">
        <v>338</v>
      </c>
      <c r="B49" s="288"/>
      <c r="C49" s="287"/>
      <c r="D49" s="281"/>
      <c r="E49" s="281"/>
      <c r="F49" s="281"/>
      <c r="G49" s="281"/>
      <c r="H49" s="281"/>
      <c r="I49" s="289"/>
    </row>
    <row r="50" spans="1:9" ht="12.75">
      <c r="A50" s="285" t="s">
        <v>339</v>
      </c>
      <c r="B50" s="288"/>
      <c r="C50" s="287"/>
      <c r="D50" s="281"/>
      <c r="E50" s="281"/>
      <c r="F50" s="281"/>
      <c r="G50" s="281"/>
      <c r="H50" s="281"/>
      <c r="I50" s="289"/>
    </row>
    <row r="51" spans="1:9" ht="12.75">
      <c r="A51" s="285"/>
      <c r="B51" s="288"/>
      <c r="C51" s="287"/>
      <c r="D51" s="281"/>
      <c r="E51" s="281"/>
      <c r="F51" s="281"/>
      <c r="G51" s="281"/>
      <c r="H51" s="281"/>
      <c r="I51" s="289"/>
    </row>
    <row r="52" spans="1:9" ht="12.75">
      <c r="A52" s="285"/>
      <c r="B52" s="286" t="s">
        <v>340</v>
      </c>
      <c r="C52" s="287"/>
      <c r="D52" s="281"/>
      <c r="E52" s="281"/>
      <c r="F52" s="281"/>
      <c r="G52" s="281"/>
      <c r="H52" s="281"/>
      <c r="I52" s="289"/>
    </row>
    <row r="53" spans="1:9" ht="12.75">
      <c r="A53" s="285"/>
      <c r="B53" s="288" t="s">
        <v>341</v>
      </c>
      <c r="C53" s="287"/>
      <c r="D53" s="281"/>
      <c r="E53" s="281"/>
      <c r="F53" s="281"/>
      <c r="G53" s="281"/>
      <c r="H53" s="281"/>
      <c r="I53" s="289"/>
    </row>
    <row r="54" spans="1:9" ht="12.75">
      <c r="A54" s="285"/>
      <c r="B54" s="288" t="s">
        <v>342</v>
      </c>
      <c r="C54" s="287"/>
      <c r="D54" s="281"/>
      <c r="E54" s="281"/>
      <c r="F54" s="281"/>
      <c r="G54" s="281"/>
      <c r="H54" s="281"/>
      <c r="I54" s="289"/>
    </row>
    <row r="55" spans="1:9" ht="12.75">
      <c r="A55" s="285" t="s">
        <v>343</v>
      </c>
      <c r="B55" s="288"/>
      <c r="C55" s="287"/>
      <c r="D55" s="281"/>
      <c r="E55" s="281"/>
      <c r="F55" s="281"/>
      <c r="G55" s="281"/>
      <c r="H55" s="281"/>
      <c r="I55" s="289"/>
    </row>
    <row r="56" spans="1:9" ht="12.75">
      <c r="A56" s="289"/>
      <c r="B56" s="289"/>
      <c r="C56" s="289"/>
      <c r="D56" s="289"/>
      <c r="E56" s="289"/>
      <c r="F56" s="289"/>
      <c r="G56" s="289"/>
      <c r="H56" s="289"/>
      <c r="I56" s="289"/>
    </row>
    <row r="57" spans="1:9" ht="12.75">
      <c r="A57" s="289"/>
      <c r="B57" s="289"/>
      <c r="C57" s="289"/>
      <c r="D57" s="289"/>
      <c r="E57" s="289"/>
      <c r="F57" s="289"/>
      <c r="G57" s="289"/>
      <c r="H57" s="289"/>
      <c r="I57" s="289"/>
    </row>
    <row r="58" spans="1:9" ht="12.75">
      <c r="A58" s="289"/>
      <c r="B58" s="289"/>
      <c r="C58" s="289"/>
      <c r="D58" s="289"/>
      <c r="E58" s="289"/>
      <c r="F58" s="289"/>
      <c r="G58" s="289"/>
      <c r="H58" s="289"/>
      <c r="I58" s="289"/>
    </row>
    <row r="59" spans="1:9" ht="12.75">
      <c r="A59" s="289"/>
      <c r="B59" s="289"/>
      <c r="C59" s="289"/>
      <c r="D59" s="289"/>
      <c r="E59" s="289"/>
      <c r="F59" s="289"/>
      <c r="G59" s="289"/>
      <c r="H59" s="289"/>
      <c r="I59" s="289"/>
    </row>
    <row r="60" spans="1:9" ht="12.75">
      <c r="A60" s="289"/>
      <c r="B60" s="289"/>
      <c r="C60" s="289"/>
      <c r="D60" s="289"/>
      <c r="E60" s="289"/>
      <c r="F60" s="289"/>
      <c r="G60" s="289"/>
      <c r="H60" s="289"/>
      <c r="I60" s="289"/>
    </row>
    <row r="61" spans="1:9" ht="14.25">
      <c r="A61" s="295" t="s">
        <v>17</v>
      </c>
      <c r="B61" s="288"/>
      <c r="C61" s="287"/>
      <c r="D61" s="281"/>
      <c r="E61" s="281"/>
      <c r="F61" s="281"/>
      <c r="G61" s="281"/>
      <c r="H61" s="281"/>
      <c r="I61" s="289"/>
    </row>
    <row r="62" spans="1:9" ht="12.75">
      <c r="A62" s="285"/>
      <c r="B62" s="288"/>
      <c r="C62" s="287"/>
      <c r="D62" s="281"/>
      <c r="E62" s="281"/>
      <c r="F62" s="281"/>
      <c r="G62" s="281"/>
      <c r="H62" s="281"/>
      <c r="I62" s="289"/>
    </row>
    <row r="63" spans="1:9" ht="12.75">
      <c r="A63" s="285"/>
      <c r="B63" s="296" t="s">
        <v>350</v>
      </c>
      <c r="C63" s="287"/>
      <c r="D63" s="281"/>
      <c r="E63" s="281"/>
      <c r="F63" s="281"/>
      <c r="G63" s="281"/>
      <c r="H63" s="281"/>
      <c r="I63" s="289"/>
    </row>
    <row r="64" spans="1:9" ht="12.75">
      <c r="A64" s="285"/>
      <c r="B64" s="288"/>
      <c r="C64" s="287"/>
      <c r="D64" s="281"/>
      <c r="E64" s="281"/>
      <c r="F64" s="281"/>
      <c r="G64" s="281"/>
      <c r="H64" s="281"/>
      <c r="I64" s="289"/>
    </row>
    <row r="65" spans="1:9" ht="12.75">
      <c r="A65" s="285"/>
      <c r="B65" s="286" t="s">
        <v>312</v>
      </c>
      <c r="C65" s="287"/>
      <c r="D65" s="281"/>
      <c r="E65" s="281"/>
      <c r="F65" s="281"/>
      <c r="G65" s="281"/>
      <c r="H65" s="281"/>
      <c r="I65" s="289"/>
    </row>
    <row r="66" spans="1:9" ht="12.75">
      <c r="A66" s="285"/>
      <c r="B66" s="288" t="s">
        <v>351</v>
      </c>
      <c r="C66" s="287"/>
      <c r="D66" s="281"/>
      <c r="E66" s="281"/>
      <c r="F66" s="281"/>
      <c r="G66" s="281"/>
      <c r="H66" s="281"/>
      <c r="I66" s="289"/>
    </row>
    <row r="67" spans="1:9" ht="12.75">
      <c r="A67" s="285" t="s">
        <v>352</v>
      </c>
      <c r="B67" s="288"/>
      <c r="C67" s="287"/>
      <c r="D67" s="281"/>
      <c r="E67" s="281"/>
      <c r="F67" s="281"/>
      <c r="G67" s="281"/>
      <c r="H67" s="281"/>
      <c r="I67" s="289"/>
    </row>
    <row r="68" spans="1:9" ht="12.75">
      <c r="A68" s="285"/>
      <c r="B68" s="290" t="s">
        <v>315</v>
      </c>
      <c r="C68" s="291" t="s">
        <v>345</v>
      </c>
      <c r="D68" s="281"/>
      <c r="E68" s="281"/>
      <c r="F68" s="281"/>
      <c r="G68" s="281"/>
      <c r="H68" s="281"/>
      <c r="I68" s="289"/>
    </row>
    <row r="69" spans="1:9" ht="12.75">
      <c r="A69" s="285"/>
      <c r="B69" s="290" t="s">
        <v>315</v>
      </c>
      <c r="C69" s="291" t="s">
        <v>346</v>
      </c>
      <c r="D69" s="281"/>
      <c r="E69" s="281"/>
      <c r="F69" s="281"/>
      <c r="G69" s="281"/>
      <c r="H69" s="281"/>
      <c r="I69" s="289"/>
    </row>
    <row r="70" spans="1:9" ht="12.75">
      <c r="A70" s="285"/>
      <c r="B70" s="290"/>
      <c r="C70" s="297"/>
      <c r="D70" s="283"/>
      <c r="E70" s="281"/>
      <c r="F70" s="281"/>
      <c r="G70" s="281"/>
      <c r="H70" s="281"/>
      <c r="I70" s="289"/>
    </row>
    <row r="71" spans="1:9" ht="12.75">
      <c r="A71" s="285"/>
      <c r="B71" s="298" t="s">
        <v>353</v>
      </c>
      <c r="C71" s="291"/>
      <c r="D71" s="281"/>
      <c r="E71" s="281"/>
      <c r="F71" s="281"/>
      <c r="G71" s="281"/>
      <c r="H71" s="281"/>
      <c r="I71" s="289"/>
    </row>
    <row r="72" spans="1:9" ht="12.75">
      <c r="A72" s="285"/>
      <c r="B72" s="299" t="s">
        <v>354</v>
      </c>
      <c r="C72" s="291"/>
      <c r="D72" s="281"/>
      <c r="E72" s="281"/>
      <c r="F72" s="281"/>
      <c r="G72" s="281"/>
      <c r="H72" s="281"/>
      <c r="I72" s="289"/>
    </row>
    <row r="73" spans="1:9" ht="12.75">
      <c r="A73" s="285"/>
      <c r="B73" s="298" t="s">
        <v>355</v>
      </c>
      <c r="C73" s="291"/>
      <c r="D73" s="281"/>
      <c r="E73" s="281"/>
      <c r="F73" s="281"/>
      <c r="G73" s="281"/>
      <c r="H73" s="281"/>
      <c r="I73" s="289"/>
    </row>
    <row r="74" spans="1:9" ht="12.75">
      <c r="A74" s="285"/>
      <c r="B74" s="299" t="s">
        <v>356</v>
      </c>
      <c r="C74" s="291"/>
      <c r="D74" s="281"/>
      <c r="E74" s="281"/>
      <c r="F74" s="281"/>
      <c r="G74" s="281"/>
      <c r="H74" s="281"/>
      <c r="I74" s="289"/>
    </row>
    <row r="75" spans="1:9" ht="12.75">
      <c r="A75" s="285"/>
      <c r="B75" s="298" t="s">
        <v>357</v>
      </c>
      <c r="C75" s="291"/>
      <c r="D75" s="281"/>
      <c r="E75" s="281"/>
      <c r="F75" s="281"/>
      <c r="G75" s="281"/>
      <c r="H75" s="281"/>
      <c r="I75" s="289"/>
    </row>
    <row r="76" spans="1:9" ht="12.75">
      <c r="A76" s="285"/>
      <c r="B76" s="288"/>
      <c r="C76" s="287"/>
      <c r="D76" s="281"/>
      <c r="E76" s="281"/>
      <c r="F76" s="281"/>
      <c r="G76" s="281"/>
      <c r="H76" s="281"/>
      <c r="I76" s="289"/>
    </row>
    <row r="77" spans="1:9" ht="12.75">
      <c r="A77" s="285"/>
      <c r="B77" s="286" t="s">
        <v>358</v>
      </c>
      <c r="C77" s="287"/>
      <c r="D77" s="281"/>
      <c r="E77" s="281"/>
      <c r="F77" s="281"/>
      <c r="G77" s="281"/>
      <c r="H77" s="281"/>
      <c r="I77" s="289"/>
    </row>
    <row r="78" spans="1:9" ht="12.75">
      <c r="A78" s="285"/>
      <c r="B78" s="288" t="s">
        <v>347</v>
      </c>
      <c r="C78" s="287"/>
      <c r="D78" s="281"/>
      <c r="E78" s="281"/>
      <c r="F78" s="281"/>
      <c r="G78" s="281"/>
      <c r="H78" s="281"/>
      <c r="I78" s="289"/>
    </row>
    <row r="79" spans="1:9" ht="12.75">
      <c r="A79" s="288" t="s">
        <v>359</v>
      </c>
      <c r="B79" s="288"/>
      <c r="C79" s="287"/>
      <c r="D79" s="281"/>
      <c r="E79" s="281"/>
      <c r="F79" s="281"/>
      <c r="G79" s="281"/>
      <c r="H79" s="281"/>
      <c r="I79" s="289"/>
    </row>
    <row r="80" spans="1:9" ht="12.75">
      <c r="A80" s="288" t="s">
        <v>349</v>
      </c>
      <c r="B80" s="289"/>
      <c r="C80" s="287"/>
      <c r="D80" s="281"/>
      <c r="E80" s="281"/>
      <c r="F80" s="281"/>
      <c r="G80" s="281"/>
      <c r="H80" s="281"/>
      <c r="I80" s="289"/>
    </row>
    <row r="81" spans="1:9" ht="12.75">
      <c r="A81" s="285"/>
      <c r="B81" s="288" t="s">
        <v>360</v>
      </c>
      <c r="C81" s="287"/>
      <c r="D81" s="281"/>
      <c r="E81" s="281"/>
      <c r="F81" s="281"/>
      <c r="G81" s="281"/>
      <c r="H81" s="281"/>
      <c r="I81" s="289"/>
    </row>
    <row r="82" spans="1:9" ht="12.75">
      <c r="A82" s="285" t="s">
        <v>361</v>
      </c>
      <c r="B82" s="288"/>
      <c r="C82" s="287"/>
      <c r="D82" s="281"/>
      <c r="E82" s="281"/>
      <c r="F82" s="281"/>
      <c r="G82" s="281"/>
      <c r="H82" s="281"/>
      <c r="I82" s="289"/>
    </row>
    <row r="83" spans="1:9" ht="12.75">
      <c r="A83" s="285"/>
      <c r="B83" s="288" t="s">
        <v>362</v>
      </c>
      <c r="C83" s="287"/>
      <c r="D83" s="281"/>
      <c r="E83" s="281"/>
      <c r="F83" s="281"/>
      <c r="G83" s="281"/>
      <c r="H83" s="281"/>
      <c r="I83" s="289"/>
    </row>
    <row r="84" spans="1:9" ht="12.75">
      <c r="A84" s="285"/>
      <c r="B84" s="288" t="s">
        <v>363</v>
      </c>
      <c r="C84" s="287"/>
      <c r="D84" s="281"/>
      <c r="E84" s="281"/>
      <c r="F84" s="281"/>
      <c r="G84" s="281"/>
      <c r="H84" s="281"/>
      <c r="I84" s="289"/>
    </row>
    <row r="85" spans="1:9" ht="12.75">
      <c r="A85" s="285" t="s">
        <v>364</v>
      </c>
      <c r="B85" s="288"/>
      <c r="C85" s="287"/>
      <c r="D85" s="281"/>
      <c r="E85" s="281"/>
      <c r="F85" s="281"/>
      <c r="G85" s="281"/>
      <c r="H85" s="281"/>
      <c r="I85" s="289"/>
    </row>
    <row r="86" spans="1:9" ht="12.75">
      <c r="A86" s="285"/>
      <c r="B86" s="288"/>
      <c r="C86" s="287"/>
      <c r="D86" s="281"/>
      <c r="E86" s="281"/>
      <c r="F86" s="281"/>
      <c r="G86" s="281"/>
      <c r="H86" s="281"/>
      <c r="I86" s="289"/>
    </row>
    <row r="87" spans="1:9" ht="12.75">
      <c r="A87" s="285"/>
      <c r="B87" s="286" t="s">
        <v>340</v>
      </c>
      <c r="C87" s="287"/>
      <c r="D87" s="281"/>
      <c r="E87" s="281"/>
      <c r="F87" s="281"/>
      <c r="G87" s="281"/>
      <c r="H87" s="281"/>
      <c r="I87" s="289"/>
    </row>
    <row r="88" spans="1:9" ht="12.75">
      <c r="A88" s="285"/>
      <c r="B88" s="288" t="s">
        <v>365</v>
      </c>
      <c r="C88" s="287"/>
      <c r="D88" s="281"/>
      <c r="E88" s="281"/>
      <c r="F88" s="281"/>
      <c r="G88" s="281"/>
      <c r="H88" s="281"/>
      <c r="I88" s="289"/>
    </row>
    <row r="89" spans="1:9" ht="12.75">
      <c r="A89" s="285"/>
      <c r="B89" s="288" t="s">
        <v>366</v>
      </c>
      <c r="C89" s="287"/>
      <c r="D89" s="281"/>
      <c r="E89" s="281"/>
      <c r="F89" s="281"/>
      <c r="G89" s="281"/>
      <c r="H89" s="281"/>
      <c r="I89" s="289"/>
    </row>
    <row r="90" spans="1:9" ht="12.75">
      <c r="A90" s="285"/>
      <c r="B90" s="288"/>
      <c r="C90" s="287"/>
      <c r="D90" s="281"/>
      <c r="E90" s="281"/>
      <c r="F90" s="281"/>
      <c r="G90" s="281"/>
      <c r="H90" s="281"/>
      <c r="I90" s="289"/>
    </row>
    <row r="91" spans="1:9" ht="12.75">
      <c r="A91" s="285"/>
      <c r="B91" s="288"/>
      <c r="C91" s="287"/>
      <c r="D91" s="281"/>
      <c r="E91" s="281"/>
      <c r="F91" s="281"/>
      <c r="G91" s="281"/>
      <c r="H91" s="281"/>
      <c r="I91" s="289"/>
    </row>
    <row r="92" spans="1:9" ht="12.75">
      <c r="A92" s="285"/>
      <c r="B92" s="296" t="s">
        <v>367</v>
      </c>
      <c r="C92" s="287"/>
      <c r="D92" s="281"/>
      <c r="E92" s="281"/>
      <c r="F92" s="281"/>
      <c r="G92" s="281"/>
      <c r="H92" s="281"/>
      <c r="I92" s="289"/>
    </row>
    <row r="93" spans="1:9" ht="12.75">
      <c r="A93" s="285"/>
      <c r="B93" s="288"/>
      <c r="C93" s="287"/>
      <c r="D93" s="281"/>
      <c r="E93" s="281"/>
      <c r="F93" s="281"/>
      <c r="G93" s="281"/>
      <c r="H93" s="281"/>
      <c r="I93" s="289"/>
    </row>
    <row r="94" spans="1:9" ht="12.75">
      <c r="A94" s="285"/>
      <c r="B94" s="286" t="s">
        <v>368</v>
      </c>
      <c r="C94" s="287"/>
      <c r="D94" s="281"/>
      <c r="E94" s="281"/>
      <c r="F94" s="281"/>
      <c r="G94" s="281"/>
      <c r="H94" s="281"/>
      <c r="I94" s="289"/>
    </row>
    <row r="95" spans="1:9" ht="12.75">
      <c r="A95" s="285"/>
      <c r="B95" s="288" t="s">
        <v>369</v>
      </c>
      <c r="C95" s="287"/>
      <c r="D95" s="281"/>
      <c r="E95" s="281"/>
      <c r="F95" s="281"/>
      <c r="G95" s="281"/>
      <c r="H95" s="281"/>
      <c r="I95" s="289"/>
    </row>
    <row r="96" spans="1:9" ht="12.75">
      <c r="A96" s="300" t="s">
        <v>315</v>
      </c>
      <c r="B96" s="288" t="s">
        <v>370</v>
      </c>
      <c r="C96" s="287"/>
      <c r="D96" s="281"/>
      <c r="E96" s="281"/>
      <c r="F96" s="281"/>
      <c r="G96" s="281"/>
      <c r="H96" s="281"/>
      <c r="I96" s="289"/>
    </row>
    <row r="97" spans="1:9" ht="12.75">
      <c r="A97" s="300" t="s">
        <v>315</v>
      </c>
      <c r="B97" s="288" t="s">
        <v>371</v>
      </c>
      <c r="C97" s="287"/>
      <c r="D97" s="281"/>
      <c r="E97" s="281"/>
      <c r="F97" s="281"/>
      <c r="G97" s="281"/>
      <c r="H97" s="281"/>
      <c r="I97" s="289"/>
    </row>
    <row r="98" spans="1:9" ht="12.75">
      <c r="A98" s="300" t="s">
        <v>315</v>
      </c>
      <c r="B98" s="288" t="s">
        <v>372</v>
      </c>
      <c r="C98" s="287"/>
      <c r="D98" s="281"/>
      <c r="E98" s="281"/>
      <c r="F98" s="281"/>
      <c r="G98" s="281"/>
      <c r="H98" s="281"/>
      <c r="I98" s="289"/>
    </row>
    <row r="99" spans="1:9" ht="12.75">
      <c r="A99" s="300" t="s">
        <v>315</v>
      </c>
      <c r="B99" s="288" t="s">
        <v>373</v>
      </c>
      <c r="C99" s="287"/>
      <c r="D99" s="281"/>
      <c r="E99" s="281"/>
      <c r="F99" s="281"/>
      <c r="G99" s="281"/>
      <c r="H99" s="281"/>
      <c r="I99" s="289"/>
    </row>
    <row r="100" spans="1:9" ht="12.75">
      <c r="A100" s="300" t="s">
        <v>315</v>
      </c>
      <c r="B100" s="288" t="s">
        <v>374</v>
      </c>
      <c r="C100" s="287"/>
      <c r="D100" s="281"/>
      <c r="E100" s="281"/>
      <c r="F100" s="281"/>
      <c r="G100" s="281"/>
      <c r="H100" s="281"/>
      <c r="I100" s="289"/>
    </row>
    <row r="101" spans="1:9" ht="12.75">
      <c r="A101" s="300" t="s">
        <v>315</v>
      </c>
      <c r="B101" s="288" t="s">
        <v>375</v>
      </c>
      <c r="C101" s="287"/>
      <c r="D101" s="281"/>
      <c r="E101" s="281"/>
      <c r="F101" s="281"/>
      <c r="G101" s="281"/>
      <c r="H101" s="281"/>
      <c r="I101" s="289"/>
    </row>
    <row r="102" spans="1:9" ht="12.75">
      <c r="A102" s="300" t="s">
        <v>315</v>
      </c>
      <c r="B102" s="288" t="s">
        <v>376</v>
      </c>
      <c r="C102" s="287"/>
      <c r="D102" s="281"/>
      <c r="E102" s="281"/>
      <c r="F102" s="281"/>
      <c r="G102" s="281"/>
      <c r="H102" s="281"/>
      <c r="I102" s="289"/>
    </row>
    <row r="103" spans="1:9" ht="12.75">
      <c r="A103" s="285"/>
      <c r="B103" s="288"/>
      <c r="C103" s="287"/>
      <c r="D103" s="281"/>
      <c r="E103" s="281"/>
      <c r="F103" s="281"/>
      <c r="G103" s="281"/>
      <c r="H103" s="281"/>
      <c r="I103" s="289"/>
    </row>
    <row r="104" spans="1:9" ht="12.75">
      <c r="A104" s="285"/>
      <c r="B104" s="288"/>
      <c r="C104" s="287"/>
      <c r="D104" s="281"/>
      <c r="E104" s="281"/>
      <c r="F104" s="281"/>
      <c r="G104" s="281"/>
      <c r="H104" s="281"/>
      <c r="I104" s="289"/>
    </row>
    <row r="105" spans="1:9" ht="12.75">
      <c r="A105" s="285"/>
      <c r="B105" s="288" t="s">
        <v>377</v>
      </c>
      <c r="C105" s="287"/>
      <c r="D105" s="281"/>
      <c r="E105" s="281"/>
      <c r="F105" s="281"/>
      <c r="G105" s="281"/>
      <c r="H105" s="281"/>
      <c r="I105" s="289"/>
    </row>
    <row r="106" spans="1:9" ht="12.75">
      <c r="A106" s="285" t="s">
        <v>378</v>
      </c>
      <c r="B106" s="288"/>
      <c r="C106" s="287"/>
      <c r="D106" s="281"/>
      <c r="E106" s="281"/>
      <c r="F106" s="281"/>
      <c r="G106" s="281"/>
      <c r="H106" s="281"/>
      <c r="I106" s="289"/>
    </row>
    <row r="107" spans="1:9" ht="12.75">
      <c r="A107" s="285"/>
      <c r="B107" s="288" t="s">
        <v>379</v>
      </c>
      <c r="C107" s="287"/>
      <c r="D107" s="281"/>
      <c r="E107" s="281"/>
      <c r="F107" s="281"/>
      <c r="G107" s="281"/>
      <c r="H107" s="281"/>
      <c r="I107" s="289"/>
    </row>
    <row r="108" spans="1:9" ht="12.75">
      <c r="A108" s="285" t="s">
        <v>380</v>
      </c>
      <c r="B108" s="288"/>
      <c r="C108" s="287"/>
      <c r="D108" s="281"/>
      <c r="E108" s="281"/>
      <c r="F108" s="281"/>
      <c r="G108" s="281"/>
      <c r="H108" s="281"/>
      <c r="I108" s="289"/>
    </row>
    <row r="109" spans="1:9" ht="12.75">
      <c r="A109" s="285" t="s">
        <v>381</v>
      </c>
      <c r="B109" s="288"/>
      <c r="C109" s="287"/>
      <c r="D109" s="281"/>
      <c r="E109" s="281"/>
      <c r="F109" s="281"/>
      <c r="G109" s="281"/>
      <c r="H109" s="281"/>
      <c r="I109" s="289"/>
    </row>
    <row r="110" spans="1:9" ht="12.75">
      <c r="A110" s="285" t="s">
        <v>382</v>
      </c>
      <c r="B110" s="288"/>
      <c r="C110" s="287"/>
      <c r="D110" s="281"/>
      <c r="E110" s="281"/>
      <c r="F110" s="281"/>
      <c r="G110" s="281"/>
      <c r="H110" s="281"/>
      <c r="I110" s="289"/>
    </row>
    <row r="111" spans="1:9" ht="12.75">
      <c r="A111" s="285"/>
      <c r="B111" s="288"/>
      <c r="C111" s="287"/>
      <c r="D111" s="281"/>
      <c r="E111" s="281"/>
      <c r="F111" s="281"/>
      <c r="G111" s="281"/>
      <c r="H111" s="281"/>
      <c r="I111" s="289"/>
    </row>
    <row r="112" spans="1:9" ht="12.75">
      <c r="A112" s="338" t="s">
        <v>383</v>
      </c>
      <c r="B112" s="339"/>
      <c r="C112" s="339"/>
      <c r="D112" s="339"/>
      <c r="E112" s="339"/>
      <c r="F112" s="339"/>
      <c r="G112" s="339"/>
      <c r="H112" s="339"/>
      <c r="I112" s="289"/>
    </row>
    <row r="113" spans="1:9" ht="12.75">
      <c r="A113" s="285"/>
      <c r="B113" s="288"/>
      <c r="C113" s="287"/>
      <c r="D113" s="281"/>
      <c r="E113" s="281"/>
      <c r="F113" s="281"/>
      <c r="G113" s="281"/>
      <c r="H113" s="281"/>
      <c r="I113" s="289"/>
    </row>
    <row r="114" spans="1:9" ht="12.75">
      <c r="A114" s="285"/>
      <c r="B114" s="288"/>
      <c r="C114" s="287"/>
      <c r="D114" s="281"/>
      <c r="E114" s="281"/>
      <c r="F114" s="281"/>
      <c r="G114" s="281"/>
      <c r="H114" s="281"/>
      <c r="I114" s="289"/>
    </row>
    <row r="115" spans="1:9" ht="12.75">
      <c r="A115" s="285"/>
      <c r="B115" s="296" t="s">
        <v>384</v>
      </c>
      <c r="C115" s="287"/>
      <c r="D115" s="281"/>
      <c r="E115" s="281"/>
      <c r="F115" s="281"/>
      <c r="G115" s="281"/>
      <c r="H115" s="281"/>
      <c r="I115" s="289"/>
    </row>
    <row r="116" spans="1:9" ht="12.75">
      <c r="A116" s="285"/>
      <c r="B116" s="288"/>
      <c r="C116" s="287"/>
      <c r="D116" s="281"/>
      <c r="E116" s="281"/>
      <c r="F116" s="281"/>
      <c r="G116" s="281"/>
      <c r="H116" s="281"/>
      <c r="I116" s="289"/>
    </row>
    <row r="117" spans="1:9" ht="12.75">
      <c r="A117" s="285"/>
      <c r="B117" s="286" t="s">
        <v>340</v>
      </c>
      <c r="C117" s="287"/>
      <c r="D117" s="281"/>
      <c r="E117" s="281"/>
      <c r="F117" s="281"/>
      <c r="G117" s="281"/>
      <c r="H117" s="281"/>
      <c r="I117" s="289"/>
    </row>
    <row r="118" spans="1:9" ht="12.75">
      <c r="A118" s="285"/>
      <c r="B118" s="288" t="s">
        <v>385</v>
      </c>
      <c r="C118" s="287"/>
      <c r="D118" s="281"/>
      <c r="E118" s="281"/>
      <c r="F118" s="281"/>
      <c r="G118" s="281"/>
      <c r="H118" s="281"/>
      <c r="I118" s="289"/>
    </row>
    <row r="119" spans="1:9" ht="12.75">
      <c r="A119" s="285" t="s">
        <v>386</v>
      </c>
      <c r="B119" s="288"/>
      <c r="C119" s="287"/>
      <c r="D119" s="281"/>
      <c r="E119" s="281"/>
      <c r="F119" s="281"/>
      <c r="G119" s="281"/>
      <c r="H119" s="281"/>
      <c r="I119" s="289"/>
    </row>
    <row r="120" spans="1:9" ht="12.75">
      <c r="A120" s="285"/>
      <c r="B120" s="288" t="s">
        <v>387</v>
      </c>
      <c r="C120" s="287"/>
      <c r="D120" s="281"/>
      <c r="E120" s="281"/>
      <c r="F120" s="281"/>
      <c r="G120" s="281"/>
      <c r="H120" s="281"/>
      <c r="I120" s="289"/>
    </row>
    <row r="121" spans="1:9" ht="14.25">
      <c r="A121" s="295" t="s">
        <v>389</v>
      </c>
      <c r="B121" s="288"/>
      <c r="C121" s="287"/>
      <c r="D121" s="281"/>
      <c r="E121" s="281"/>
      <c r="F121" s="281"/>
      <c r="G121" s="281"/>
      <c r="H121" s="281"/>
      <c r="I121" s="289"/>
    </row>
    <row r="122" spans="1:9" ht="12.75">
      <c r="A122" s="285"/>
      <c r="B122" s="288"/>
      <c r="C122" s="287"/>
      <c r="D122" s="281"/>
      <c r="E122" s="281"/>
      <c r="F122" s="281"/>
      <c r="G122" s="281"/>
      <c r="H122" s="281"/>
      <c r="I122" s="289"/>
    </row>
    <row r="123" spans="1:9" ht="12.75">
      <c r="A123" s="285"/>
      <c r="B123" s="286" t="s">
        <v>312</v>
      </c>
      <c r="C123" s="287"/>
      <c r="D123" s="281"/>
      <c r="E123" s="281"/>
      <c r="F123" s="281"/>
      <c r="G123" s="281"/>
      <c r="H123" s="281"/>
      <c r="I123" s="289"/>
    </row>
    <row r="124" spans="1:9" ht="12.75">
      <c r="A124" s="285"/>
      <c r="B124" s="288" t="s">
        <v>390</v>
      </c>
      <c r="C124" s="287"/>
      <c r="D124" s="281"/>
      <c r="E124" s="281"/>
      <c r="F124" s="281"/>
      <c r="G124" s="281"/>
      <c r="H124" s="281"/>
      <c r="I124" s="289"/>
    </row>
    <row r="125" spans="1:9" ht="12.75">
      <c r="A125" s="285" t="s">
        <v>388</v>
      </c>
      <c r="B125" s="288"/>
      <c r="C125" s="287"/>
      <c r="D125" s="281"/>
      <c r="E125" s="281"/>
      <c r="F125" s="281"/>
      <c r="G125" s="281"/>
      <c r="H125" s="281"/>
      <c r="I125" s="289"/>
    </row>
    <row r="126" spans="1:9" ht="12.75">
      <c r="A126" s="285"/>
      <c r="B126" s="290" t="s">
        <v>315</v>
      </c>
      <c r="C126" s="291" t="s">
        <v>345</v>
      </c>
      <c r="D126" s="281"/>
      <c r="E126" s="281"/>
      <c r="F126" s="281"/>
      <c r="G126" s="281"/>
      <c r="H126" s="281"/>
      <c r="I126" s="289"/>
    </row>
    <row r="127" spans="1:9" ht="12.75">
      <c r="A127" s="285"/>
      <c r="B127" s="290" t="s">
        <v>315</v>
      </c>
      <c r="C127" s="291" t="s">
        <v>391</v>
      </c>
      <c r="D127" s="281"/>
      <c r="E127" s="281"/>
      <c r="F127" s="281"/>
      <c r="G127" s="281"/>
      <c r="H127" s="281"/>
      <c r="I127" s="289"/>
    </row>
    <row r="128" spans="1:9" ht="12.75">
      <c r="A128" s="285"/>
      <c r="B128" s="290" t="s">
        <v>315</v>
      </c>
      <c r="C128" s="291" t="s">
        <v>392</v>
      </c>
      <c r="D128" s="281"/>
      <c r="E128" s="281"/>
      <c r="F128" s="281"/>
      <c r="G128" s="281"/>
      <c r="H128" s="281"/>
      <c r="I128" s="289"/>
    </row>
    <row r="129" spans="1:9" ht="12.75">
      <c r="A129" s="285"/>
      <c r="B129" s="290"/>
      <c r="C129" s="291"/>
      <c r="D129" s="281"/>
      <c r="E129" s="281"/>
      <c r="F129" s="281"/>
      <c r="G129" s="281"/>
      <c r="H129" s="281"/>
      <c r="I129" s="289"/>
    </row>
    <row r="130" spans="1:9" ht="12.75">
      <c r="A130" s="285"/>
      <c r="B130" s="286" t="s">
        <v>393</v>
      </c>
      <c r="C130" s="291"/>
      <c r="D130" s="281"/>
      <c r="E130" s="281"/>
      <c r="F130" s="281"/>
      <c r="G130" s="281"/>
      <c r="H130" s="281"/>
      <c r="I130" s="289"/>
    </row>
    <row r="131" spans="1:9" ht="12.75">
      <c r="A131" s="285"/>
      <c r="B131" s="298" t="s">
        <v>394</v>
      </c>
      <c r="C131" s="291"/>
      <c r="D131" s="281"/>
      <c r="E131" s="281"/>
      <c r="F131" s="281"/>
      <c r="G131" s="281"/>
      <c r="H131" s="281"/>
      <c r="I131" s="289"/>
    </row>
    <row r="132" spans="1:9" ht="12.75">
      <c r="A132" s="288" t="s">
        <v>395</v>
      </c>
      <c r="B132" s="290"/>
      <c r="C132" s="291"/>
      <c r="D132" s="281"/>
      <c r="E132" s="281"/>
      <c r="F132" s="281"/>
      <c r="G132" s="281"/>
      <c r="H132" s="281"/>
      <c r="I132" s="289"/>
    </row>
    <row r="133" spans="1:9" ht="12.75">
      <c r="A133" s="285" t="s">
        <v>396</v>
      </c>
      <c r="B133" s="290"/>
      <c r="C133" s="291"/>
      <c r="D133" s="281"/>
      <c r="E133" s="281"/>
      <c r="F133" s="281"/>
      <c r="G133" s="281"/>
      <c r="H133" s="281"/>
      <c r="I133" s="289"/>
    </row>
    <row r="134" spans="1:9" ht="12.75">
      <c r="A134" s="285"/>
      <c r="B134" s="298" t="s">
        <v>397</v>
      </c>
      <c r="C134" s="291"/>
      <c r="D134" s="281"/>
      <c r="E134" s="281"/>
      <c r="F134" s="281"/>
      <c r="G134" s="281"/>
      <c r="H134" s="281"/>
      <c r="I134" s="289"/>
    </row>
    <row r="135" spans="1:9" ht="12.75">
      <c r="A135" s="285"/>
      <c r="B135" s="290" t="s">
        <v>344</v>
      </c>
      <c r="C135" s="288" t="s">
        <v>398</v>
      </c>
      <c r="D135" s="281"/>
      <c r="E135" s="281"/>
      <c r="F135" s="281"/>
      <c r="G135" s="281"/>
      <c r="H135" s="281"/>
      <c r="I135" s="289"/>
    </row>
    <row r="136" spans="1:9" ht="12.75">
      <c r="A136" s="285"/>
      <c r="B136" s="290" t="s">
        <v>344</v>
      </c>
      <c r="C136" s="288" t="s">
        <v>399</v>
      </c>
      <c r="D136" s="281"/>
      <c r="E136" s="281"/>
      <c r="F136" s="281"/>
      <c r="G136" s="281"/>
      <c r="H136" s="281"/>
      <c r="I136" s="289"/>
    </row>
    <row r="137" spans="1:9" ht="12.75">
      <c r="A137" s="285"/>
      <c r="B137" s="290" t="s">
        <v>344</v>
      </c>
      <c r="C137" s="288" t="s">
        <v>400</v>
      </c>
      <c r="D137" s="281"/>
      <c r="E137" s="281"/>
      <c r="F137" s="281"/>
      <c r="G137" s="281"/>
      <c r="H137" s="281"/>
      <c r="I137" s="289"/>
    </row>
    <row r="138" spans="1:9" ht="12.75">
      <c r="A138" s="285"/>
      <c r="B138" s="290" t="s">
        <v>344</v>
      </c>
      <c r="C138" s="288" t="s">
        <v>401</v>
      </c>
      <c r="D138" s="281"/>
      <c r="E138" s="281"/>
      <c r="F138" s="281"/>
      <c r="G138" s="281"/>
      <c r="H138" s="281"/>
      <c r="I138" s="289"/>
    </row>
    <row r="139" spans="1:9" ht="12.75">
      <c r="A139" s="285"/>
      <c r="B139" s="290" t="s">
        <v>344</v>
      </c>
      <c r="C139" s="288" t="s">
        <v>402</v>
      </c>
      <c r="D139" s="281"/>
      <c r="E139" s="281"/>
      <c r="F139" s="281"/>
      <c r="G139" s="281"/>
      <c r="H139" s="281"/>
      <c r="I139" s="289"/>
    </row>
    <row r="140" spans="1:9" ht="12.75">
      <c r="A140" s="285"/>
      <c r="B140" s="290" t="s">
        <v>344</v>
      </c>
      <c r="C140" s="288" t="s">
        <v>403</v>
      </c>
      <c r="D140" s="281"/>
      <c r="E140" s="281"/>
      <c r="F140" s="281"/>
      <c r="G140" s="281"/>
      <c r="H140" s="281"/>
      <c r="I140" s="289"/>
    </row>
    <row r="141" spans="1:9" ht="12.75">
      <c r="A141" s="285"/>
      <c r="B141" s="288"/>
      <c r="C141" s="287"/>
      <c r="D141" s="281"/>
      <c r="E141" s="281"/>
      <c r="F141" s="281"/>
      <c r="G141" s="281"/>
      <c r="H141" s="281"/>
      <c r="I141" s="289"/>
    </row>
    <row r="142" spans="1:9" ht="12.75">
      <c r="A142" s="285"/>
      <c r="B142" s="286" t="s">
        <v>358</v>
      </c>
      <c r="C142" s="287"/>
      <c r="D142" s="281"/>
      <c r="E142" s="281"/>
      <c r="F142" s="281"/>
      <c r="G142" s="281"/>
      <c r="H142" s="281"/>
      <c r="I142" s="289"/>
    </row>
    <row r="143" spans="1:9" ht="12.75">
      <c r="A143" s="285"/>
      <c r="B143" s="288" t="s">
        <v>347</v>
      </c>
      <c r="C143" s="287"/>
      <c r="D143" s="281"/>
      <c r="E143" s="281"/>
      <c r="F143" s="281"/>
      <c r="G143" s="281"/>
      <c r="H143" s="281"/>
      <c r="I143" s="289"/>
    </row>
    <row r="144" spans="1:9" ht="12.75">
      <c r="A144" s="288" t="s">
        <v>348</v>
      </c>
      <c r="B144" s="288"/>
      <c r="C144" s="287"/>
      <c r="D144" s="281"/>
      <c r="E144" s="281"/>
      <c r="F144" s="281"/>
      <c r="G144" s="281"/>
      <c r="H144" s="281"/>
      <c r="I144" s="289"/>
    </row>
    <row r="145" spans="1:9" ht="12.75">
      <c r="A145" s="288" t="s">
        <v>349</v>
      </c>
      <c r="B145" s="289"/>
      <c r="C145" s="287"/>
      <c r="D145" s="281"/>
      <c r="E145" s="281"/>
      <c r="F145" s="281"/>
      <c r="G145" s="281"/>
      <c r="H145" s="281"/>
      <c r="I145" s="289"/>
    </row>
    <row r="146" spans="1:9" ht="12.75">
      <c r="A146" s="285"/>
      <c r="B146" s="288"/>
      <c r="C146" s="287"/>
      <c r="D146" s="281"/>
      <c r="E146" s="281"/>
      <c r="F146" s="281"/>
      <c r="G146" s="281"/>
      <c r="H146" s="281"/>
      <c r="I146" s="289"/>
    </row>
    <row r="147" spans="1:9" ht="12.75">
      <c r="A147" s="285"/>
      <c r="B147" s="286" t="s">
        <v>340</v>
      </c>
      <c r="C147" s="287"/>
      <c r="D147" s="281"/>
      <c r="E147" s="281"/>
      <c r="F147" s="281"/>
      <c r="G147" s="281"/>
      <c r="H147" s="281"/>
      <c r="I147" s="289"/>
    </row>
    <row r="148" spans="1:9" ht="12.75">
      <c r="A148" s="285"/>
      <c r="B148" s="288" t="s">
        <v>404</v>
      </c>
      <c r="C148" s="287"/>
      <c r="D148" s="281"/>
      <c r="E148" s="281"/>
      <c r="F148" s="281"/>
      <c r="G148" s="281"/>
      <c r="H148" s="281"/>
      <c r="I148" s="289"/>
    </row>
    <row r="149" spans="1:9" ht="12.75">
      <c r="A149" s="285" t="s">
        <v>405</v>
      </c>
      <c r="B149" s="288"/>
      <c r="C149" s="287"/>
      <c r="D149" s="281"/>
      <c r="E149" s="281"/>
      <c r="F149" s="281"/>
      <c r="G149" s="281"/>
      <c r="H149" s="281"/>
      <c r="I149" s="289"/>
    </row>
    <row r="150" spans="1:9" ht="12.75">
      <c r="A150" s="289"/>
      <c r="B150" s="289"/>
      <c r="C150" s="289"/>
      <c r="D150" s="289"/>
      <c r="E150" s="289"/>
      <c r="F150" s="289"/>
      <c r="G150" s="289"/>
      <c r="H150" s="289"/>
      <c r="I150" s="289"/>
    </row>
    <row r="151" spans="1:9" ht="12.75">
      <c r="A151" s="289"/>
      <c r="B151" s="289"/>
      <c r="C151" s="289"/>
      <c r="D151" s="289"/>
      <c r="E151" s="289"/>
      <c r="F151" s="289"/>
      <c r="G151" s="289"/>
      <c r="H151" s="289"/>
      <c r="I151" s="289"/>
    </row>
    <row r="152" spans="1:9" ht="14.25">
      <c r="A152" s="295" t="s">
        <v>409</v>
      </c>
      <c r="B152" s="288"/>
      <c r="C152" s="287"/>
      <c r="D152" s="281"/>
      <c r="E152" s="281"/>
      <c r="F152" s="281"/>
      <c r="G152" s="281"/>
      <c r="H152" s="281"/>
      <c r="I152" s="289"/>
    </row>
    <row r="153" spans="1:9" ht="12.75">
      <c r="A153" s="285"/>
      <c r="B153" s="288"/>
      <c r="C153" s="287"/>
      <c r="D153" s="281"/>
      <c r="E153" s="281"/>
      <c r="F153" s="281"/>
      <c r="G153" s="281"/>
      <c r="H153" s="281"/>
      <c r="I153" s="289"/>
    </row>
    <row r="154" spans="1:9" ht="12.75">
      <c r="A154" s="285"/>
      <c r="B154" s="286" t="s">
        <v>312</v>
      </c>
      <c r="C154" s="287"/>
      <c r="D154" s="281"/>
      <c r="E154" s="281"/>
      <c r="F154" s="281"/>
      <c r="G154" s="281"/>
      <c r="H154" s="281"/>
      <c r="I154" s="289"/>
    </row>
    <row r="155" spans="1:9" ht="12.75">
      <c r="A155" s="285"/>
      <c r="B155" s="288" t="s">
        <v>410</v>
      </c>
      <c r="C155" s="287"/>
      <c r="D155" s="281"/>
      <c r="E155" s="281"/>
      <c r="F155" s="281"/>
      <c r="G155" s="281"/>
      <c r="H155" s="281"/>
      <c r="I155" s="289"/>
    </row>
    <row r="156" spans="1:9" ht="12.75">
      <c r="A156" s="285" t="s">
        <v>388</v>
      </c>
      <c r="B156" s="288"/>
      <c r="C156" s="287"/>
      <c r="D156" s="281"/>
      <c r="E156" s="281"/>
      <c r="F156" s="281"/>
      <c r="G156" s="281"/>
      <c r="H156" s="281"/>
      <c r="I156" s="289"/>
    </row>
    <row r="157" spans="1:9" ht="12.75">
      <c r="A157" s="285"/>
      <c r="B157" s="290" t="s">
        <v>315</v>
      </c>
      <c r="C157" s="291" t="s">
        <v>345</v>
      </c>
      <c r="D157" s="281"/>
      <c r="E157" s="281"/>
      <c r="F157" s="281"/>
      <c r="G157" s="281"/>
      <c r="H157" s="281"/>
      <c r="I157" s="289"/>
    </row>
    <row r="158" spans="1:9" ht="12.75">
      <c r="A158" s="285"/>
      <c r="B158" s="290" t="s">
        <v>315</v>
      </c>
      <c r="C158" s="291" t="s">
        <v>407</v>
      </c>
      <c r="D158" s="281"/>
      <c r="E158" s="281"/>
      <c r="F158" s="281"/>
      <c r="G158" s="281"/>
      <c r="H158" s="281"/>
      <c r="I158" s="289"/>
    </row>
    <row r="159" spans="1:9" ht="12.75">
      <c r="A159" s="285"/>
      <c r="B159" s="290" t="s">
        <v>315</v>
      </c>
      <c r="C159" s="291" t="s">
        <v>408</v>
      </c>
      <c r="D159" s="281"/>
      <c r="E159" s="281"/>
      <c r="F159" s="281"/>
      <c r="G159" s="281"/>
      <c r="H159" s="281"/>
      <c r="I159" s="289"/>
    </row>
    <row r="160" spans="1:9" ht="12.75">
      <c r="A160" s="285"/>
      <c r="B160" s="288"/>
      <c r="C160" s="287"/>
      <c r="D160" s="281"/>
      <c r="E160" s="281"/>
      <c r="F160" s="281"/>
      <c r="G160" s="281"/>
      <c r="H160" s="281"/>
      <c r="I160" s="289"/>
    </row>
    <row r="161" spans="1:9" ht="12.75">
      <c r="A161" s="285"/>
      <c r="B161" s="286" t="s">
        <v>358</v>
      </c>
      <c r="C161" s="287"/>
      <c r="D161" s="281"/>
      <c r="E161" s="281"/>
      <c r="F161" s="281"/>
      <c r="G161" s="281"/>
      <c r="H161" s="281"/>
      <c r="I161" s="289"/>
    </row>
    <row r="162" spans="1:9" ht="12.75">
      <c r="A162" s="285"/>
      <c r="B162" s="288" t="s">
        <v>347</v>
      </c>
      <c r="C162" s="287"/>
      <c r="D162" s="281"/>
      <c r="E162" s="281"/>
      <c r="F162" s="281"/>
      <c r="G162" s="281"/>
      <c r="H162" s="281"/>
      <c r="I162" s="289"/>
    </row>
    <row r="163" spans="1:9" ht="12.75">
      <c r="A163" s="288" t="s">
        <v>411</v>
      </c>
      <c r="B163" s="288"/>
      <c r="C163" s="287"/>
      <c r="D163" s="281"/>
      <c r="E163" s="281"/>
      <c r="F163" s="281"/>
      <c r="G163" s="281"/>
      <c r="H163" s="281"/>
      <c r="I163" s="289"/>
    </row>
    <row r="164" spans="1:9" ht="12.75">
      <c r="A164" s="288" t="s">
        <v>349</v>
      </c>
      <c r="B164" s="289"/>
      <c r="C164" s="287"/>
      <c r="D164" s="281"/>
      <c r="E164" s="281"/>
      <c r="F164" s="281"/>
      <c r="G164" s="281"/>
      <c r="H164" s="281"/>
      <c r="I164" s="289"/>
    </row>
    <row r="165" spans="1:9" ht="12.75">
      <c r="A165" s="285"/>
      <c r="B165" s="288"/>
      <c r="C165" s="287"/>
      <c r="D165" s="281"/>
      <c r="E165" s="281"/>
      <c r="F165" s="281"/>
      <c r="G165" s="281"/>
      <c r="H165" s="281"/>
      <c r="I165" s="289"/>
    </row>
    <row r="166" spans="1:9" ht="12.75">
      <c r="A166" s="285"/>
      <c r="B166" s="288"/>
      <c r="C166" s="287"/>
      <c r="D166" s="281"/>
      <c r="E166" s="281"/>
      <c r="F166" s="281"/>
      <c r="G166" s="281"/>
      <c r="H166" s="281"/>
      <c r="I166" s="289"/>
    </row>
    <row r="167" spans="1:9" ht="12.75">
      <c r="A167" s="285"/>
      <c r="B167" s="288" t="s">
        <v>412</v>
      </c>
      <c r="C167" s="287"/>
      <c r="D167" s="281"/>
      <c r="E167" s="281"/>
      <c r="F167" s="281"/>
      <c r="G167" s="281"/>
      <c r="H167" s="281"/>
      <c r="I167" s="289"/>
    </row>
    <row r="168" spans="1:9" ht="12.75">
      <c r="A168" s="285" t="s">
        <v>413</v>
      </c>
      <c r="B168" s="288"/>
      <c r="C168" s="287"/>
      <c r="D168" s="281"/>
      <c r="E168" s="281"/>
      <c r="F168" s="281"/>
      <c r="G168" s="281"/>
      <c r="H168" s="281"/>
      <c r="I168" s="289"/>
    </row>
    <row r="169" spans="1:9" ht="12.75">
      <c r="A169" s="285"/>
      <c r="B169" s="288" t="s">
        <v>414</v>
      </c>
      <c r="C169" s="287"/>
      <c r="D169" s="281"/>
      <c r="E169" s="281"/>
      <c r="F169" s="281"/>
      <c r="G169" s="281"/>
      <c r="H169" s="281"/>
      <c r="I169" s="289"/>
    </row>
    <row r="170" spans="1:9" ht="12.75">
      <c r="A170" s="301" t="s">
        <v>415</v>
      </c>
      <c r="B170" s="289" t="s">
        <v>416</v>
      </c>
      <c r="C170" s="287"/>
      <c r="D170" s="281"/>
      <c r="E170" s="281"/>
      <c r="F170" s="281"/>
      <c r="G170" s="281"/>
      <c r="H170" s="281"/>
      <c r="I170" s="289"/>
    </row>
    <row r="171" spans="1:9" ht="12.75">
      <c r="A171" s="301" t="s">
        <v>415</v>
      </c>
      <c r="B171" s="289" t="s">
        <v>417</v>
      </c>
      <c r="C171" s="287"/>
      <c r="D171" s="281"/>
      <c r="E171" s="281"/>
      <c r="F171" s="281"/>
      <c r="G171" s="281"/>
      <c r="H171" s="281"/>
      <c r="I171" s="289"/>
    </row>
    <row r="172" spans="1:9" ht="12.75">
      <c r="A172" s="301" t="s">
        <v>415</v>
      </c>
      <c r="B172" s="289" t="s">
        <v>418</v>
      </c>
      <c r="C172" s="287"/>
      <c r="D172" s="281"/>
      <c r="E172" s="281"/>
      <c r="F172" s="281"/>
      <c r="G172" s="281"/>
      <c r="H172" s="281"/>
      <c r="I172" s="289"/>
    </row>
    <row r="173" spans="1:9" ht="12.75">
      <c r="A173" s="301" t="s">
        <v>415</v>
      </c>
      <c r="B173" s="289" t="s">
        <v>419</v>
      </c>
      <c r="C173" s="287"/>
      <c r="D173" s="281"/>
      <c r="E173" s="281"/>
      <c r="F173" s="281"/>
      <c r="G173" s="281"/>
      <c r="H173" s="281"/>
      <c r="I173" s="289"/>
    </row>
    <row r="174" spans="1:9" ht="12.75">
      <c r="A174" s="301" t="s">
        <v>415</v>
      </c>
      <c r="B174" s="289" t="s">
        <v>420</v>
      </c>
      <c r="C174" s="287"/>
      <c r="D174" s="281"/>
      <c r="E174" s="281"/>
      <c r="F174" s="281"/>
      <c r="G174" s="281"/>
      <c r="H174" s="281"/>
      <c r="I174" s="289"/>
    </row>
    <row r="175" spans="1:9" ht="12.75">
      <c r="A175" s="285"/>
      <c r="B175" s="285" t="s">
        <v>421</v>
      </c>
      <c r="C175" s="285"/>
      <c r="D175" s="285"/>
      <c r="E175" s="285"/>
      <c r="F175" s="285"/>
      <c r="G175" s="285"/>
      <c r="H175" s="285"/>
      <c r="I175" s="285"/>
    </row>
    <row r="176" spans="1:9" ht="12.75">
      <c r="A176" s="285" t="s">
        <v>422</v>
      </c>
      <c r="B176" s="289"/>
      <c r="C176" s="287"/>
      <c r="D176" s="281"/>
      <c r="E176" s="281"/>
      <c r="F176" s="281"/>
      <c r="G176" s="281"/>
      <c r="H176" s="281"/>
      <c r="I176" s="289"/>
    </row>
    <row r="177" spans="1:9" ht="12.75">
      <c r="A177" s="285" t="s">
        <v>423</v>
      </c>
      <c r="B177" s="288"/>
      <c r="C177" s="287"/>
      <c r="D177" s="281"/>
      <c r="E177" s="281"/>
      <c r="F177" s="281"/>
      <c r="G177" s="281"/>
      <c r="H177" s="281"/>
      <c r="I177" s="289"/>
    </row>
    <row r="178" spans="1:9" ht="12.75">
      <c r="A178" s="285"/>
      <c r="B178" s="288"/>
      <c r="C178" s="287"/>
      <c r="D178" s="281"/>
      <c r="E178" s="281"/>
      <c r="F178" s="281"/>
      <c r="G178" s="281"/>
      <c r="H178" s="281"/>
      <c r="I178" s="289"/>
    </row>
    <row r="179" spans="1:9" ht="12.75">
      <c r="A179" s="289"/>
      <c r="B179" s="289"/>
      <c r="C179" s="289"/>
      <c r="D179" s="289"/>
      <c r="E179" s="289"/>
      <c r="F179" s="289"/>
      <c r="G179" s="289"/>
      <c r="H179" s="289"/>
      <c r="I179" s="289"/>
    </row>
    <row r="180" spans="1:9" ht="12.75">
      <c r="A180" s="289"/>
      <c r="B180" s="289"/>
      <c r="C180" s="289"/>
      <c r="D180" s="289"/>
      <c r="E180" s="289"/>
      <c r="F180" s="289"/>
      <c r="G180" s="289"/>
      <c r="H180" s="289"/>
      <c r="I180" s="289"/>
    </row>
    <row r="181" spans="1:9" ht="14.25">
      <c r="A181" s="295" t="s">
        <v>424</v>
      </c>
      <c r="B181" s="288"/>
      <c r="C181" s="287"/>
      <c r="D181" s="281"/>
      <c r="E181" s="281"/>
      <c r="F181" s="281"/>
      <c r="G181" s="281"/>
      <c r="H181" s="281"/>
      <c r="I181" s="289"/>
    </row>
    <row r="182" spans="1:9" ht="12.75">
      <c r="A182" s="285"/>
      <c r="B182" s="288"/>
      <c r="C182" s="287"/>
      <c r="D182" s="281"/>
      <c r="E182" s="281"/>
      <c r="F182" s="281"/>
      <c r="G182" s="281"/>
      <c r="H182" s="281"/>
      <c r="I182" s="289"/>
    </row>
    <row r="183" spans="1:9" ht="12.75">
      <c r="A183" s="285"/>
      <c r="B183" s="286" t="s">
        <v>312</v>
      </c>
      <c r="C183" s="287"/>
      <c r="D183" s="281"/>
      <c r="E183" s="281"/>
      <c r="F183" s="281"/>
      <c r="G183" s="281"/>
      <c r="H183" s="281"/>
      <c r="I183" s="289"/>
    </row>
    <row r="184" spans="1:9" ht="12.75">
      <c r="A184" s="285"/>
      <c r="B184" s="288" t="s">
        <v>425</v>
      </c>
      <c r="C184" s="287"/>
      <c r="D184" s="281"/>
      <c r="E184" s="281"/>
      <c r="F184" s="281"/>
      <c r="G184" s="281"/>
      <c r="H184" s="281"/>
      <c r="I184" s="289"/>
    </row>
    <row r="185" spans="1:9" ht="12.75">
      <c r="A185" s="285" t="s">
        <v>352</v>
      </c>
      <c r="B185" s="288"/>
      <c r="C185" s="287"/>
      <c r="D185" s="281"/>
      <c r="E185" s="281"/>
      <c r="F185" s="281"/>
      <c r="G185" s="281"/>
      <c r="H185" s="281"/>
      <c r="I185" s="289"/>
    </row>
    <row r="186" spans="1:9" ht="12.75">
      <c r="A186" s="285"/>
      <c r="B186" s="290" t="s">
        <v>315</v>
      </c>
      <c r="C186" s="291" t="s">
        <v>345</v>
      </c>
      <c r="D186" s="281"/>
      <c r="E186" s="281"/>
      <c r="F186" s="281"/>
      <c r="G186" s="281"/>
      <c r="H186" s="281"/>
      <c r="I186" s="289"/>
    </row>
    <row r="187" spans="1:9" ht="12.75">
      <c r="A187" s="285"/>
      <c r="B187" s="290" t="s">
        <v>315</v>
      </c>
      <c r="C187" s="291" t="s">
        <v>407</v>
      </c>
      <c r="D187" s="281"/>
      <c r="E187" s="281"/>
      <c r="F187" s="281"/>
      <c r="G187" s="281"/>
      <c r="H187" s="281"/>
      <c r="I187" s="289"/>
    </row>
    <row r="188" spans="1:9" ht="12.75">
      <c r="A188" s="285"/>
      <c r="B188" s="290" t="s">
        <v>315</v>
      </c>
      <c r="C188" s="291" t="s">
        <v>408</v>
      </c>
      <c r="D188" s="281"/>
      <c r="E188" s="281"/>
      <c r="F188" s="281"/>
      <c r="G188" s="281"/>
      <c r="H188" s="281"/>
      <c r="I188" s="289"/>
    </row>
    <row r="189" spans="1:9" ht="12.75">
      <c r="A189" s="285"/>
      <c r="B189" s="290"/>
      <c r="C189" s="291"/>
      <c r="D189" s="283"/>
      <c r="E189" s="281"/>
      <c r="F189" s="281"/>
      <c r="G189" s="281"/>
      <c r="H189" s="281"/>
      <c r="I189" s="289"/>
    </row>
    <row r="190" spans="1:9" ht="12.75">
      <c r="A190" s="285"/>
      <c r="B190" s="286" t="s">
        <v>358</v>
      </c>
      <c r="C190" s="287"/>
      <c r="D190" s="281"/>
      <c r="E190" s="281"/>
      <c r="F190" s="281"/>
      <c r="G190" s="281"/>
      <c r="H190" s="281"/>
      <c r="I190" s="289"/>
    </row>
    <row r="191" spans="1:9" ht="12.75">
      <c r="A191" s="285"/>
      <c r="B191" s="288" t="s">
        <v>347</v>
      </c>
      <c r="C191" s="287"/>
      <c r="D191" s="281"/>
      <c r="E191" s="281"/>
      <c r="F191" s="281"/>
      <c r="G191" s="281"/>
      <c r="H191" s="281"/>
      <c r="I191" s="289"/>
    </row>
    <row r="192" spans="1:9" ht="12.75">
      <c r="A192" s="288" t="s">
        <v>348</v>
      </c>
      <c r="B192" s="288"/>
      <c r="C192" s="287"/>
      <c r="D192" s="281"/>
      <c r="E192" s="281"/>
      <c r="F192" s="281"/>
      <c r="G192" s="281"/>
      <c r="H192" s="281"/>
      <c r="I192" s="289"/>
    </row>
    <row r="193" spans="1:9" ht="12.75">
      <c r="A193" s="288" t="s">
        <v>349</v>
      </c>
      <c r="B193" s="289"/>
      <c r="C193" s="287"/>
      <c r="D193" s="281"/>
      <c r="E193" s="281"/>
      <c r="F193" s="281"/>
      <c r="G193" s="281"/>
      <c r="H193" s="281"/>
      <c r="I193" s="289"/>
    </row>
    <row r="194" spans="1:9" ht="12.75">
      <c r="A194" s="285"/>
      <c r="B194" s="288" t="s">
        <v>426</v>
      </c>
      <c r="C194" s="287"/>
      <c r="D194" s="281"/>
      <c r="E194" s="281"/>
      <c r="F194" s="281"/>
      <c r="G194" s="281"/>
      <c r="H194" s="281"/>
      <c r="I194" s="289"/>
    </row>
    <row r="195" spans="1:9" ht="12.75">
      <c r="A195" s="285"/>
      <c r="B195" s="288" t="s">
        <v>427</v>
      </c>
      <c r="C195" s="287"/>
      <c r="D195" s="281"/>
      <c r="E195" s="281"/>
      <c r="F195" s="281"/>
      <c r="G195" s="281"/>
      <c r="H195" s="281"/>
      <c r="I195" s="289"/>
    </row>
    <row r="196" spans="1:9" ht="12.75">
      <c r="A196" s="285"/>
      <c r="B196" s="288" t="s">
        <v>428</v>
      </c>
      <c r="C196" s="287"/>
      <c r="D196" s="281"/>
      <c r="E196" s="281"/>
      <c r="F196" s="281"/>
      <c r="G196" s="281"/>
      <c r="H196" s="281"/>
      <c r="I196" s="289"/>
    </row>
    <row r="197" spans="1:9" ht="12.75">
      <c r="A197" s="285"/>
      <c r="B197" s="288" t="s">
        <v>429</v>
      </c>
      <c r="C197" s="287"/>
      <c r="D197" s="281"/>
      <c r="E197" s="281"/>
      <c r="F197" s="281"/>
      <c r="G197" s="281"/>
      <c r="H197" s="281"/>
      <c r="I197" s="289"/>
    </row>
    <row r="198" spans="1:9" ht="12.75">
      <c r="A198" s="285"/>
      <c r="B198" s="288" t="s">
        <v>430</v>
      </c>
      <c r="C198" s="287"/>
      <c r="D198" s="281"/>
      <c r="E198" s="281"/>
      <c r="F198" s="281"/>
      <c r="G198" s="281"/>
      <c r="H198" s="281"/>
      <c r="I198" s="289"/>
    </row>
    <row r="199" spans="1:9" ht="12.75">
      <c r="A199" s="285" t="s">
        <v>431</v>
      </c>
      <c r="B199" s="288"/>
      <c r="C199" s="287"/>
      <c r="D199" s="281"/>
      <c r="E199" s="281"/>
      <c r="F199" s="281"/>
      <c r="G199" s="281"/>
      <c r="H199" s="281"/>
      <c r="I199" s="289"/>
    </row>
    <row r="200" spans="1:9" ht="12.75">
      <c r="A200" s="285" t="s">
        <v>432</v>
      </c>
      <c r="B200" s="288"/>
      <c r="C200" s="287"/>
      <c r="D200" s="281"/>
      <c r="E200" s="281"/>
      <c r="F200" s="281"/>
      <c r="G200" s="281"/>
      <c r="H200" s="281"/>
      <c r="I200" s="289"/>
    </row>
    <row r="201" spans="1:9" ht="12.75">
      <c r="A201" s="285" t="s">
        <v>433</v>
      </c>
      <c r="B201" s="288"/>
      <c r="C201" s="287"/>
      <c r="D201" s="281"/>
      <c r="E201" s="281"/>
      <c r="F201" s="281"/>
      <c r="G201" s="281"/>
      <c r="H201" s="281"/>
      <c r="I201" s="289"/>
    </row>
    <row r="202" spans="1:9" ht="12.75">
      <c r="A202" s="285"/>
      <c r="B202" s="288" t="s">
        <v>434</v>
      </c>
      <c r="C202" s="287"/>
      <c r="D202" s="281"/>
      <c r="E202" s="281"/>
      <c r="F202" s="281"/>
      <c r="G202" s="281"/>
      <c r="H202" s="281"/>
      <c r="I202" s="289"/>
    </row>
    <row r="203" spans="1:9" ht="12.75">
      <c r="A203" s="285"/>
      <c r="B203" s="288" t="s">
        <v>435</v>
      </c>
      <c r="C203" s="287"/>
      <c r="D203" s="281"/>
      <c r="E203" s="281"/>
      <c r="F203" s="281"/>
      <c r="G203" s="281"/>
      <c r="H203" s="281"/>
      <c r="I203" s="289"/>
    </row>
    <row r="204" spans="1:9" ht="12.75">
      <c r="A204" s="285" t="s">
        <v>436</v>
      </c>
      <c r="B204" s="288"/>
      <c r="C204" s="287"/>
      <c r="D204" s="281"/>
      <c r="E204" s="281"/>
      <c r="F204" s="281"/>
      <c r="G204" s="281"/>
      <c r="H204" s="281"/>
      <c r="I204" s="289"/>
    </row>
    <row r="205" spans="1:9" ht="12.75">
      <c r="A205" s="285"/>
      <c r="B205" s="288" t="s">
        <v>437</v>
      </c>
      <c r="C205" s="287"/>
      <c r="D205" s="281"/>
      <c r="E205" s="281"/>
      <c r="F205" s="281"/>
      <c r="G205" s="281"/>
      <c r="H205" s="281"/>
      <c r="I205" s="289"/>
    </row>
    <row r="206" spans="1:9" ht="12.75">
      <c r="A206" s="285" t="s">
        <v>438</v>
      </c>
      <c r="B206" s="288"/>
      <c r="C206" s="287"/>
      <c r="D206" s="281"/>
      <c r="E206" s="281"/>
      <c r="F206" s="281"/>
      <c r="G206" s="281"/>
      <c r="H206" s="281"/>
      <c r="I206" s="289"/>
    </row>
    <row r="207" spans="1:9" ht="12.75">
      <c r="A207" s="285"/>
      <c r="B207" s="286"/>
      <c r="C207" s="287"/>
      <c r="D207" s="281"/>
      <c r="E207" s="281"/>
      <c r="F207" s="281"/>
      <c r="G207" s="281"/>
      <c r="H207" s="281"/>
      <c r="I207" s="289"/>
    </row>
    <row r="208" spans="1:9" ht="12.75">
      <c r="A208" s="285"/>
      <c r="B208" s="286" t="s">
        <v>439</v>
      </c>
      <c r="C208" s="287"/>
      <c r="D208" s="281"/>
      <c r="E208" s="281"/>
      <c r="F208" s="281"/>
      <c r="G208" s="281"/>
      <c r="H208" s="281"/>
      <c r="I208" s="289"/>
    </row>
    <row r="209" spans="1:9" ht="12.75">
      <c r="A209" s="285"/>
      <c r="B209" s="288" t="s">
        <v>440</v>
      </c>
      <c r="C209" s="287"/>
      <c r="D209" s="281"/>
      <c r="E209" s="281"/>
      <c r="F209" s="281"/>
      <c r="G209" s="281"/>
      <c r="H209" s="281"/>
      <c r="I209" s="289"/>
    </row>
    <row r="210" spans="1:9" ht="12.75">
      <c r="A210" s="285" t="s">
        <v>441</v>
      </c>
      <c r="B210" s="286"/>
      <c r="C210" s="287"/>
      <c r="D210" s="281"/>
      <c r="E210" s="281"/>
      <c r="F210" s="281"/>
      <c r="G210" s="281"/>
      <c r="H210" s="281"/>
      <c r="I210" s="289"/>
    </row>
    <row r="211" spans="1:9" ht="12.75">
      <c r="A211" s="285" t="s">
        <v>442</v>
      </c>
      <c r="B211" s="286"/>
      <c r="C211" s="287"/>
      <c r="D211" s="281"/>
      <c r="E211" s="281"/>
      <c r="F211" s="281"/>
      <c r="G211" s="281"/>
      <c r="H211" s="281"/>
      <c r="I211" s="289"/>
    </row>
    <row r="212" spans="1:9" ht="12.75">
      <c r="A212" s="285"/>
      <c r="B212" s="286" t="s">
        <v>443</v>
      </c>
      <c r="C212" s="287"/>
      <c r="D212" s="281"/>
      <c r="E212" s="281"/>
      <c r="F212" s="281"/>
      <c r="G212" s="281"/>
      <c r="H212" s="281"/>
      <c r="I212" s="289"/>
    </row>
    <row r="213" spans="1:9" ht="12.75">
      <c r="A213" s="285"/>
      <c r="B213" s="288" t="s">
        <v>444</v>
      </c>
      <c r="C213" s="287"/>
      <c r="D213" s="281"/>
      <c r="E213" s="281"/>
      <c r="F213" s="281"/>
      <c r="G213" s="281"/>
      <c r="H213" s="281"/>
      <c r="I213" s="289"/>
    </row>
    <row r="214" spans="1:9" ht="12.75">
      <c r="A214" s="285" t="s">
        <v>445</v>
      </c>
      <c r="B214" s="286"/>
      <c r="C214" s="287"/>
      <c r="D214" s="281"/>
      <c r="E214" s="281"/>
      <c r="F214" s="281"/>
      <c r="G214" s="281"/>
      <c r="H214" s="281"/>
      <c r="I214" s="289"/>
    </row>
    <row r="215" spans="1:9" ht="12.75">
      <c r="A215" s="285" t="s">
        <v>446</v>
      </c>
      <c r="B215" s="286"/>
      <c r="C215" s="287"/>
      <c r="D215" s="281"/>
      <c r="E215" s="281"/>
      <c r="F215" s="281"/>
      <c r="G215" s="281"/>
      <c r="H215" s="281"/>
      <c r="I215" s="289"/>
    </row>
    <row r="216" spans="1:9" ht="12.75">
      <c r="A216" s="285"/>
      <c r="B216" s="286" t="s">
        <v>447</v>
      </c>
      <c r="C216" s="287"/>
      <c r="D216" s="281"/>
      <c r="E216" s="281"/>
      <c r="F216" s="281"/>
      <c r="G216" s="281"/>
      <c r="H216" s="281"/>
      <c r="I216" s="289"/>
    </row>
    <row r="217" spans="1:9" ht="12.75">
      <c r="A217" s="285"/>
      <c r="B217" s="288" t="s">
        <v>448</v>
      </c>
      <c r="C217" s="287"/>
      <c r="D217" s="281"/>
      <c r="E217" s="281"/>
      <c r="F217" s="281"/>
      <c r="G217" s="281"/>
      <c r="H217" s="281"/>
      <c r="I217" s="289"/>
    </row>
    <row r="218" spans="1:9" ht="12.75">
      <c r="A218" s="285"/>
      <c r="B218" s="286" t="s">
        <v>449</v>
      </c>
      <c r="C218" s="287"/>
      <c r="D218" s="281"/>
      <c r="E218" s="281"/>
      <c r="F218" s="281"/>
      <c r="G218" s="281"/>
      <c r="H218" s="281"/>
      <c r="I218" s="289"/>
    </row>
    <row r="219" spans="1:9" ht="12.75">
      <c r="A219" s="285"/>
      <c r="B219" s="288" t="s">
        <v>450</v>
      </c>
      <c r="C219" s="287"/>
      <c r="D219" s="281"/>
      <c r="E219" s="281"/>
      <c r="F219" s="281"/>
      <c r="G219" s="281"/>
      <c r="H219" s="281"/>
      <c r="I219" s="289"/>
    </row>
    <row r="220" spans="1:9" ht="12.75">
      <c r="A220" s="285" t="s">
        <v>451</v>
      </c>
      <c r="B220" s="286"/>
      <c r="C220" s="287"/>
      <c r="D220" s="281"/>
      <c r="E220" s="281"/>
      <c r="F220" s="281"/>
      <c r="G220" s="281"/>
      <c r="H220" s="281"/>
      <c r="I220" s="289"/>
    </row>
    <row r="221" spans="1:9" ht="12.75">
      <c r="A221" s="285"/>
      <c r="B221" s="286" t="s">
        <v>452</v>
      </c>
      <c r="C221" s="287"/>
      <c r="D221" s="281"/>
      <c r="E221" s="281"/>
      <c r="F221" s="281"/>
      <c r="G221" s="281"/>
      <c r="H221" s="281"/>
      <c r="I221" s="289"/>
    </row>
    <row r="222" spans="1:9" ht="12.75">
      <c r="A222" s="285"/>
      <c r="B222" s="288" t="s">
        <v>453</v>
      </c>
      <c r="C222" s="287"/>
      <c r="D222" s="281"/>
      <c r="E222" s="281"/>
      <c r="F222" s="281"/>
      <c r="G222" s="281"/>
      <c r="H222" s="281"/>
      <c r="I222" s="289"/>
    </row>
    <row r="223" spans="1:9" ht="12.75">
      <c r="A223" s="285" t="s">
        <v>454</v>
      </c>
      <c r="B223" s="286"/>
      <c r="C223" s="287"/>
      <c r="D223" s="281"/>
      <c r="E223" s="281"/>
      <c r="F223" s="281"/>
      <c r="G223" s="281"/>
      <c r="H223" s="281"/>
      <c r="I223" s="289"/>
    </row>
    <row r="224" spans="1:9" ht="12.75">
      <c r="A224" s="285"/>
      <c r="B224" s="286"/>
      <c r="C224" s="287"/>
      <c r="D224" s="281"/>
      <c r="E224" s="281"/>
      <c r="F224" s="281"/>
      <c r="G224" s="281"/>
      <c r="H224" s="281"/>
      <c r="I224" s="289"/>
    </row>
    <row r="225" spans="1:9" ht="12.75">
      <c r="A225" s="285"/>
      <c r="B225" s="288"/>
      <c r="C225" s="287"/>
      <c r="D225" s="281"/>
      <c r="E225" s="281"/>
      <c r="F225" s="281"/>
      <c r="G225" s="281"/>
      <c r="H225" s="281"/>
      <c r="I225" s="289"/>
    </row>
    <row r="226" spans="1:9" ht="12.75">
      <c r="A226" s="285"/>
      <c r="B226" s="286" t="s">
        <v>455</v>
      </c>
      <c r="C226" s="287"/>
      <c r="D226" s="281"/>
      <c r="E226" s="281"/>
      <c r="F226" s="281"/>
      <c r="G226" s="281"/>
      <c r="H226" s="281"/>
      <c r="I226" s="289"/>
    </row>
    <row r="227" spans="1:9" ht="12.75">
      <c r="A227" s="285"/>
      <c r="B227" s="288" t="s">
        <v>456</v>
      </c>
      <c r="C227" s="287"/>
      <c r="D227" s="281"/>
      <c r="E227" s="281"/>
      <c r="F227" s="281"/>
      <c r="G227" s="281"/>
      <c r="H227" s="281"/>
      <c r="I227" s="289"/>
    </row>
    <row r="228" spans="1:9" ht="12.75">
      <c r="A228" s="285" t="s">
        <v>457</v>
      </c>
      <c r="B228" s="286"/>
      <c r="C228" s="287"/>
      <c r="D228" s="281"/>
      <c r="E228" s="281"/>
      <c r="F228" s="281"/>
      <c r="G228" s="281"/>
      <c r="H228" s="281"/>
      <c r="I228" s="289"/>
    </row>
    <row r="229" spans="1:9" ht="12.75">
      <c r="A229" s="285"/>
      <c r="B229" s="286"/>
      <c r="C229" s="287"/>
      <c r="D229" s="281"/>
      <c r="E229" s="281"/>
      <c r="F229" s="281"/>
      <c r="G229" s="281"/>
      <c r="H229" s="281"/>
      <c r="I229" s="289"/>
    </row>
    <row r="230" spans="1:9" ht="12.75">
      <c r="A230" s="285"/>
      <c r="B230" s="286" t="s">
        <v>458</v>
      </c>
      <c r="C230" s="287"/>
      <c r="D230" s="281"/>
      <c r="E230" s="281"/>
      <c r="F230" s="281"/>
      <c r="G230" s="281"/>
      <c r="H230" s="281"/>
      <c r="I230" s="289"/>
    </row>
    <row r="231" spans="1:9" ht="12.75">
      <c r="A231" s="285"/>
      <c r="B231" s="288" t="s">
        <v>459</v>
      </c>
      <c r="C231" s="287"/>
      <c r="D231" s="281"/>
      <c r="E231" s="281"/>
      <c r="F231" s="281"/>
      <c r="G231" s="281"/>
      <c r="H231" s="281"/>
      <c r="I231" s="289"/>
    </row>
    <row r="232" spans="1:9" ht="12.75">
      <c r="A232" s="285"/>
      <c r="B232" s="286"/>
      <c r="C232" s="287"/>
      <c r="D232" s="281"/>
      <c r="E232" s="281"/>
      <c r="F232" s="289"/>
      <c r="G232" s="281"/>
      <c r="H232" s="281"/>
      <c r="I232" s="289"/>
    </row>
    <row r="233" spans="1:9" ht="12.75">
      <c r="A233" s="285"/>
      <c r="B233" s="286" t="s">
        <v>340</v>
      </c>
      <c r="C233" s="287"/>
      <c r="D233" s="281"/>
      <c r="E233" s="281"/>
      <c r="F233" s="281"/>
      <c r="G233" s="281"/>
      <c r="H233" s="281"/>
      <c r="I233" s="289"/>
    </row>
    <row r="234" spans="1:9" ht="12.75">
      <c r="A234" s="285"/>
      <c r="B234" s="288" t="s">
        <v>460</v>
      </c>
      <c r="C234" s="287"/>
      <c r="D234" s="281"/>
      <c r="E234" s="281"/>
      <c r="F234" s="281"/>
      <c r="G234" s="281"/>
      <c r="H234" s="281"/>
      <c r="I234" s="289"/>
    </row>
    <row r="235" spans="1:9" ht="12.75">
      <c r="A235" s="285" t="s">
        <v>461</v>
      </c>
      <c r="B235" s="288"/>
      <c r="C235" s="287"/>
      <c r="D235" s="281"/>
      <c r="E235" s="281"/>
      <c r="F235" s="281"/>
      <c r="G235" s="281"/>
      <c r="H235" s="281"/>
      <c r="I235" s="289"/>
    </row>
    <row r="236" spans="1:9" ht="13.5">
      <c r="A236" s="285"/>
      <c r="B236" s="288" t="s">
        <v>462</v>
      </c>
      <c r="C236" s="302" t="s">
        <v>344</v>
      </c>
      <c r="D236" s="288" t="s">
        <v>463</v>
      </c>
      <c r="E236" s="281"/>
      <c r="F236" s="281"/>
      <c r="G236" s="281"/>
      <c r="H236" s="281"/>
      <c r="I236" s="289"/>
    </row>
    <row r="237" spans="1:9" ht="13.5">
      <c r="A237" s="285"/>
      <c r="B237" s="288" t="s">
        <v>464</v>
      </c>
      <c r="C237" s="302" t="s">
        <v>344</v>
      </c>
      <c r="D237" s="288" t="s">
        <v>465</v>
      </c>
      <c r="E237" s="281"/>
      <c r="F237" s="281"/>
      <c r="G237" s="281"/>
      <c r="H237" s="281"/>
      <c r="I237" s="289"/>
    </row>
    <row r="238" spans="1:9" ht="12.75">
      <c r="A238" s="288"/>
      <c r="B238" s="286" t="s">
        <v>466</v>
      </c>
      <c r="C238" s="287"/>
      <c r="D238" s="281"/>
      <c r="E238" s="281"/>
      <c r="F238" s="281"/>
      <c r="G238" s="281"/>
      <c r="H238" s="281"/>
      <c r="I238" s="289"/>
    </row>
    <row r="239" spans="1:9" ht="14.25">
      <c r="A239" s="285"/>
      <c r="B239" s="288" t="s">
        <v>467</v>
      </c>
      <c r="C239" s="287"/>
      <c r="D239" s="281"/>
      <c r="E239" s="281"/>
      <c r="F239" s="281"/>
      <c r="G239" s="281"/>
      <c r="H239" s="281"/>
      <c r="I239" s="289"/>
    </row>
    <row r="240" spans="1:9" ht="13.5">
      <c r="A240" s="285" t="s">
        <v>468</v>
      </c>
      <c r="B240" s="286"/>
      <c r="C240" s="287"/>
      <c r="D240" s="281"/>
      <c r="E240" s="281"/>
      <c r="F240" s="281"/>
      <c r="G240" s="281"/>
      <c r="H240" s="281"/>
      <c r="I240" s="289"/>
    </row>
    <row r="241" spans="1:9" ht="12.75">
      <c r="A241" s="285" t="s">
        <v>469</v>
      </c>
      <c r="B241" s="286"/>
      <c r="C241" s="287"/>
      <c r="D241" s="281"/>
      <c r="E241" s="281"/>
      <c r="F241" s="281"/>
      <c r="G241" s="281"/>
      <c r="H241" s="281"/>
      <c r="I241" s="289"/>
    </row>
    <row r="242" spans="1:9" ht="12.75">
      <c r="A242" s="285" t="s">
        <v>470</v>
      </c>
      <c r="B242" s="286"/>
      <c r="C242" s="287"/>
      <c r="D242" s="281"/>
      <c r="E242" s="281"/>
      <c r="F242" s="281"/>
      <c r="G242" s="281"/>
      <c r="H242" s="281"/>
      <c r="I242" s="289"/>
    </row>
    <row r="243" spans="1:9" ht="12.75">
      <c r="A243" s="285"/>
      <c r="B243" s="286"/>
      <c r="C243" s="287"/>
      <c r="D243" s="281"/>
      <c r="E243" s="281"/>
      <c r="F243" s="281"/>
      <c r="G243" s="281"/>
      <c r="H243" s="281"/>
      <c r="I243" s="289"/>
    </row>
    <row r="244" spans="1:9" ht="14.25">
      <c r="A244" s="295" t="s">
        <v>471</v>
      </c>
      <c r="B244" s="288"/>
      <c r="C244" s="287"/>
      <c r="D244" s="281"/>
      <c r="E244" s="281"/>
      <c r="F244" s="281"/>
      <c r="G244" s="281"/>
      <c r="H244" s="281"/>
      <c r="I244" s="289"/>
    </row>
    <row r="245" spans="1:9" ht="12.75">
      <c r="A245" s="285"/>
      <c r="B245" s="288"/>
      <c r="C245" s="287"/>
      <c r="D245" s="281"/>
      <c r="E245" s="281"/>
      <c r="F245" s="281"/>
      <c r="G245" s="281"/>
      <c r="H245" s="281"/>
      <c r="I245" s="289"/>
    </row>
    <row r="246" spans="1:9" ht="12.75">
      <c r="A246" s="285"/>
      <c r="B246" s="286" t="s">
        <v>312</v>
      </c>
      <c r="C246" s="287"/>
      <c r="D246" s="281"/>
      <c r="E246" s="281"/>
      <c r="F246" s="281"/>
      <c r="G246" s="281"/>
      <c r="H246" s="281"/>
      <c r="I246" s="289"/>
    </row>
    <row r="247" spans="1:9" ht="12.75">
      <c r="A247" s="285"/>
      <c r="B247" s="288" t="s">
        <v>472</v>
      </c>
      <c r="C247" s="287"/>
      <c r="D247" s="281"/>
      <c r="E247" s="281"/>
      <c r="F247" s="281"/>
      <c r="G247" s="281"/>
      <c r="H247" s="281"/>
      <c r="I247" s="289"/>
    </row>
    <row r="248" spans="1:9" ht="12.75">
      <c r="A248" s="285" t="s">
        <v>406</v>
      </c>
      <c r="B248" s="288"/>
      <c r="C248" s="287"/>
      <c r="D248" s="281"/>
      <c r="E248" s="281"/>
      <c r="F248" s="281"/>
      <c r="G248" s="281"/>
      <c r="H248" s="281"/>
      <c r="I248" s="289"/>
    </row>
    <row r="249" spans="1:9" ht="12.75">
      <c r="A249" s="285"/>
      <c r="B249" s="290" t="s">
        <v>315</v>
      </c>
      <c r="C249" s="291" t="s">
        <v>345</v>
      </c>
      <c r="D249" s="281"/>
      <c r="E249" s="281"/>
      <c r="F249" s="281"/>
      <c r="G249" s="281"/>
      <c r="H249" s="281"/>
      <c r="I249" s="289"/>
    </row>
    <row r="250" spans="1:9" ht="12.75">
      <c r="A250" s="285"/>
      <c r="B250" s="290" t="s">
        <v>315</v>
      </c>
      <c r="C250" s="291" t="s">
        <v>407</v>
      </c>
      <c r="D250" s="281"/>
      <c r="E250" s="281"/>
      <c r="F250" s="281"/>
      <c r="G250" s="281"/>
      <c r="H250" s="281"/>
      <c r="I250" s="289"/>
    </row>
    <row r="251" spans="1:9" ht="12.75">
      <c r="A251" s="285"/>
      <c r="B251" s="290" t="s">
        <v>315</v>
      </c>
      <c r="C251" s="291" t="s">
        <v>408</v>
      </c>
      <c r="D251" s="281"/>
      <c r="E251" s="281"/>
      <c r="F251" s="281"/>
      <c r="G251" s="281"/>
      <c r="H251" s="281"/>
      <c r="I251" s="289"/>
    </row>
    <row r="252" spans="1:9" ht="12.75">
      <c r="A252" s="285"/>
      <c r="B252" s="290"/>
      <c r="C252" s="297"/>
      <c r="D252" s="283"/>
      <c r="E252" s="281"/>
      <c r="F252" s="281"/>
      <c r="G252" s="281"/>
      <c r="H252" s="281"/>
      <c r="I252" s="289"/>
    </row>
    <row r="253" spans="1:9" ht="12.75">
      <c r="A253" s="285"/>
      <c r="B253" s="286" t="s">
        <v>358</v>
      </c>
      <c r="C253" s="287"/>
      <c r="D253" s="281"/>
      <c r="E253" s="281"/>
      <c r="F253" s="281"/>
      <c r="G253" s="281"/>
      <c r="H253" s="281"/>
      <c r="I253" s="289"/>
    </row>
    <row r="254" spans="1:9" ht="12.75">
      <c r="A254" s="285"/>
      <c r="B254" s="288" t="s">
        <v>347</v>
      </c>
      <c r="C254" s="287"/>
      <c r="D254" s="281"/>
      <c r="E254" s="281"/>
      <c r="F254" s="281"/>
      <c r="G254" s="281"/>
      <c r="H254" s="281"/>
      <c r="I254" s="289"/>
    </row>
    <row r="255" spans="1:9" ht="12.75">
      <c r="A255" s="288" t="s">
        <v>348</v>
      </c>
      <c r="B255" s="288"/>
      <c r="C255" s="287"/>
      <c r="D255" s="281"/>
      <c r="E255" s="281"/>
      <c r="F255" s="281"/>
      <c r="G255" s="281"/>
      <c r="H255" s="281"/>
      <c r="I255" s="289"/>
    </row>
    <row r="256" spans="1:9" ht="12.75">
      <c r="A256" s="288" t="s">
        <v>349</v>
      </c>
      <c r="B256" s="289"/>
      <c r="C256" s="287"/>
      <c r="D256" s="281"/>
      <c r="E256" s="281"/>
      <c r="F256" s="281"/>
      <c r="G256" s="281"/>
      <c r="H256" s="281"/>
      <c r="I256" s="289"/>
    </row>
    <row r="257" spans="1:9" ht="12.75">
      <c r="A257" s="285"/>
      <c r="B257" s="288" t="s">
        <v>430</v>
      </c>
      <c r="C257" s="287"/>
      <c r="D257" s="281"/>
      <c r="E257" s="281"/>
      <c r="F257" s="281"/>
      <c r="G257" s="281"/>
      <c r="H257" s="281"/>
      <c r="I257" s="289"/>
    </row>
    <row r="258" spans="1:9" ht="12.75">
      <c r="A258" s="285" t="s">
        <v>431</v>
      </c>
      <c r="B258" s="288"/>
      <c r="C258" s="287"/>
      <c r="D258" s="281"/>
      <c r="E258" s="281"/>
      <c r="F258" s="281"/>
      <c r="G258" s="281"/>
      <c r="H258" s="281"/>
      <c r="I258" s="289"/>
    </row>
    <row r="259" spans="1:9" ht="12.75">
      <c r="A259" s="285" t="s">
        <v>432</v>
      </c>
      <c r="B259" s="288"/>
      <c r="C259" s="287"/>
      <c r="D259" s="281"/>
      <c r="E259" s="281"/>
      <c r="F259" s="281"/>
      <c r="G259" s="281"/>
      <c r="H259" s="281"/>
      <c r="I259" s="289"/>
    </row>
    <row r="260" spans="1:9" ht="12.75">
      <c r="A260" s="285" t="s">
        <v>473</v>
      </c>
      <c r="B260" s="288"/>
      <c r="C260" s="287"/>
      <c r="D260" s="281"/>
      <c r="E260" s="281"/>
      <c r="F260" s="281"/>
      <c r="G260" s="281"/>
      <c r="H260" s="281"/>
      <c r="I260" s="289"/>
    </row>
    <row r="261" spans="1:9" ht="12.75">
      <c r="A261" s="285"/>
      <c r="B261" s="288" t="s">
        <v>434</v>
      </c>
      <c r="C261" s="287"/>
      <c r="D261" s="281"/>
      <c r="E261" s="281"/>
      <c r="F261" s="281"/>
      <c r="G261" s="281"/>
      <c r="H261" s="281"/>
      <c r="I261" s="289"/>
    </row>
    <row r="262" spans="1:9" ht="12.75">
      <c r="A262" s="285"/>
      <c r="B262" s="288" t="s">
        <v>435</v>
      </c>
      <c r="C262" s="287"/>
      <c r="D262" s="281"/>
      <c r="E262" s="281"/>
      <c r="F262" s="281"/>
      <c r="G262" s="281"/>
      <c r="H262" s="281"/>
      <c r="I262" s="289"/>
    </row>
    <row r="263" spans="1:9" ht="12.75">
      <c r="A263" s="285" t="s">
        <v>474</v>
      </c>
      <c r="B263" s="288"/>
      <c r="C263" s="287"/>
      <c r="D263" s="281"/>
      <c r="E263" s="281"/>
      <c r="F263" s="281"/>
      <c r="G263" s="281"/>
      <c r="H263" s="281"/>
      <c r="I263" s="289"/>
    </row>
    <row r="264" spans="1:9" ht="12.75">
      <c r="A264" s="285"/>
      <c r="B264" s="288" t="s">
        <v>475</v>
      </c>
      <c r="C264" s="287"/>
      <c r="D264" s="281"/>
      <c r="E264" s="281"/>
      <c r="F264" s="281"/>
      <c r="G264" s="281"/>
      <c r="H264" s="281"/>
      <c r="I264" s="289"/>
    </row>
    <row r="265" spans="1:9" ht="12.75">
      <c r="A265" s="285" t="s">
        <v>438</v>
      </c>
      <c r="B265" s="288"/>
      <c r="C265" s="287"/>
      <c r="D265" s="281"/>
      <c r="E265" s="281"/>
      <c r="F265" s="281"/>
      <c r="G265" s="281"/>
      <c r="H265" s="281"/>
      <c r="I265" s="289"/>
    </row>
    <row r="266" spans="1:9" ht="12.75">
      <c r="A266" s="285"/>
      <c r="B266" s="288"/>
      <c r="C266" s="287"/>
      <c r="D266" s="281"/>
      <c r="E266" s="281"/>
      <c r="F266" s="281"/>
      <c r="G266" s="281"/>
      <c r="H266" s="281"/>
      <c r="I266" s="289"/>
    </row>
    <row r="267" spans="1:9" ht="12.75">
      <c r="A267" s="285"/>
      <c r="B267" s="286" t="s">
        <v>340</v>
      </c>
      <c r="C267" s="287"/>
      <c r="D267" s="281"/>
      <c r="E267" s="281"/>
      <c r="F267" s="281"/>
      <c r="G267" s="281"/>
      <c r="H267" s="281"/>
      <c r="I267" s="289"/>
    </row>
    <row r="268" spans="1:9" ht="12.75">
      <c r="A268" s="285"/>
      <c r="B268" s="288" t="s">
        <v>476</v>
      </c>
      <c r="C268" s="287"/>
      <c r="D268" s="281"/>
      <c r="E268" s="281"/>
      <c r="F268" s="281"/>
      <c r="G268" s="281"/>
      <c r="H268" s="281"/>
      <c r="I268" s="289"/>
    </row>
    <row r="269" spans="1:9" ht="12.75">
      <c r="A269" s="285" t="s">
        <v>477</v>
      </c>
      <c r="B269" s="288"/>
      <c r="C269" s="287"/>
      <c r="D269" s="281"/>
      <c r="E269" s="281"/>
      <c r="F269" s="281"/>
      <c r="G269" s="281"/>
      <c r="H269" s="281"/>
      <c r="I269" s="289"/>
    </row>
    <row r="270" spans="1:9" ht="12.75">
      <c r="A270" s="289"/>
      <c r="B270" s="289"/>
      <c r="C270" s="289"/>
      <c r="D270" s="289"/>
      <c r="E270" s="289"/>
      <c r="F270" s="289"/>
      <c r="G270" s="289"/>
      <c r="H270" s="289"/>
      <c r="I270" s="289"/>
    </row>
    <row r="271" spans="1:9" ht="12.75">
      <c r="A271" s="289"/>
      <c r="B271" s="289"/>
      <c r="C271" s="289"/>
      <c r="D271" s="289"/>
      <c r="E271" s="289"/>
      <c r="F271" s="289"/>
      <c r="G271" s="289"/>
      <c r="H271" s="289"/>
      <c r="I271" s="289"/>
    </row>
    <row r="272" spans="1:9" ht="12.75">
      <c r="A272" s="289"/>
      <c r="B272" s="289"/>
      <c r="C272" s="289"/>
      <c r="D272" s="289"/>
      <c r="E272" s="289"/>
      <c r="F272" s="289"/>
      <c r="G272" s="289"/>
      <c r="H272" s="289"/>
      <c r="I272" s="289"/>
    </row>
    <row r="273" spans="1:9" ht="12.75">
      <c r="A273" s="289"/>
      <c r="B273" s="289"/>
      <c r="C273" s="289"/>
      <c r="D273" s="289"/>
      <c r="E273" s="289"/>
      <c r="F273" s="289"/>
      <c r="G273" s="289"/>
      <c r="H273" s="289"/>
      <c r="I273" s="289"/>
    </row>
    <row r="274" spans="1:9" ht="12.75">
      <c r="A274" s="289"/>
      <c r="B274" s="289"/>
      <c r="C274" s="289"/>
      <c r="D274" s="289"/>
      <c r="E274" s="289"/>
      <c r="F274" s="289"/>
      <c r="G274" s="289"/>
      <c r="H274" s="289"/>
      <c r="I274" s="289"/>
    </row>
    <row r="275" spans="1:9" ht="12.75">
      <c r="A275" s="289"/>
      <c r="B275" s="289"/>
      <c r="C275" s="289"/>
      <c r="D275" s="289"/>
      <c r="E275" s="289"/>
      <c r="F275" s="289"/>
      <c r="G275" s="289"/>
      <c r="H275" s="289"/>
      <c r="I275" s="289"/>
    </row>
  </sheetData>
  <sheetProtection/>
  <mergeCells count="2">
    <mergeCell ref="D8:F8"/>
    <mergeCell ref="A112:H112"/>
  </mergeCells>
  <printOptions/>
  <pageMargins left="0.7" right="0.7" top="0.75" bottom="0.75" header="0.3" footer="0.3"/>
  <pageSetup horizontalDpi="600" verticalDpi="600" orientation="portrait" paperSize="9" scale="96" r:id="rId1"/>
  <rowBreaks count="4" manualBreakCount="4">
    <brk id="60" max="255" man="1"/>
    <brk id="120" max="255" man="1"/>
    <brk id="180" max="255" man="1"/>
    <brk id="243" max="255" man="1"/>
  </rowBreaks>
</worksheet>
</file>

<file path=xl/worksheets/sheet3.xml><?xml version="1.0" encoding="utf-8"?>
<worksheet xmlns="http://schemas.openxmlformats.org/spreadsheetml/2006/main" xmlns:r="http://schemas.openxmlformats.org/officeDocument/2006/relationships">
  <dimension ref="A1:I121"/>
  <sheetViews>
    <sheetView showZeros="0" view="pageBreakPreview" zoomScale="130" zoomScaleSheetLayoutView="130" workbookViewId="0" topLeftCell="A100">
      <selection activeCell="E99" sqref="E99"/>
    </sheetView>
  </sheetViews>
  <sheetFormatPr defaultColWidth="9.125" defaultRowHeight="12.75"/>
  <cols>
    <col min="1" max="1" width="4.25390625" style="1" customWidth="1"/>
    <col min="2" max="2" width="38.50390625" style="2" customWidth="1"/>
    <col min="3" max="3" width="6.50390625" style="3" customWidth="1"/>
    <col min="4" max="4" width="10.00390625" style="4" customWidth="1"/>
    <col min="5" max="5" width="10.25390625" style="4" customWidth="1"/>
    <col min="6" max="6" width="15.75390625" style="5" customWidth="1"/>
    <col min="7" max="7" width="9.125" style="6" customWidth="1"/>
    <col min="8" max="16384" width="9.125" style="7" customWidth="1"/>
  </cols>
  <sheetData>
    <row r="1" ht="12.75">
      <c r="F1" s="5">
        <f>D1*E1</f>
        <v>0</v>
      </c>
    </row>
    <row r="2" spans="1:6" ht="18">
      <c r="A2" s="103" t="s">
        <v>31</v>
      </c>
      <c r="B2" s="104" t="s">
        <v>5</v>
      </c>
      <c r="C2" s="105"/>
      <c r="D2" s="106"/>
      <c r="E2" s="106"/>
      <c r="F2" s="107"/>
    </row>
    <row r="3" spans="1:7" s="16" customFormat="1" ht="14.25">
      <c r="A3" s="9"/>
      <c r="B3" s="10"/>
      <c r="C3" s="12"/>
      <c r="D3" s="13"/>
      <c r="E3" s="13"/>
      <c r="F3" s="14"/>
      <c r="G3" s="15"/>
    </row>
    <row r="4" spans="1:7" s="16" customFormat="1" ht="14.25">
      <c r="A4" s="9"/>
      <c r="B4" s="21"/>
      <c r="C4" s="12"/>
      <c r="D4" s="13"/>
      <c r="E4" s="13"/>
      <c r="F4" s="14"/>
      <c r="G4" s="15"/>
    </row>
    <row r="5" spans="1:7" s="16" customFormat="1" ht="14.25">
      <c r="A5" s="108" t="s">
        <v>24</v>
      </c>
      <c r="B5" s="109" t="s">
        <v>17</v>
      </c>
      <c r="C5" s="110"/>
      <c r="D5" s="111"/>
      <c r="E5" s="111"/>
      <c r="F5" s="112"/>
      <c r="G5" s="15"/>
    </row>
    <row r="6" spans="1:7" s="16" customFormat="1" ht="14.25">
      <c r="A6" s="17"/>
      <c r="B6" s="22"/>
      <c r="C6" s="18"/>
      <c r="D6" s="19"/>
      <c r="E6" s="19"/>
      <c r="F6" s="20"/>
      <c r="G6" s="15"/>
    </row>
    <row r="7" spans="1:7" s="16" customFormat="1" ht="14.25">
      <c r="A7" s="17"/>
      <c r="B7" s="23" t="s">
        <v>18</v>
      </c>
      <c r="C7" s="18"/>
      <c r="D7" s="19"/>
      <c r="E7" s="19"/>
      <c r="F7" s="20"/>
      <c r="G7" s="15"/>
    </row>
    <row r="8" spans="1:7" s="16" customFormat="1" ht="174.75" customHeight="1">
      <c r="A8" s="17"/>
      <c r="B8" s="24" t="s">
        <v>14</v>
      </c>
      <c r="C8" s="18"/>
      <c r="D8" s="19"/>
      <c r="E8" s="19"/>
      <c r="F8" s="20"/>
      <c r="G8" s="15"/>
    </row>
    <row r="9" spans="1:7" s="16" customFormat="1" ht="87">
      <c r="A9" s="17" t="s">
        <v>24</v>
      </c>
      <c r="B9" s="24" t="s">
        <v>52</v>
      </c>
      <c r="C9" s="113" t="s">
        <v>10</v>
      </c>
      <c r="D9" s="114">
        <f>(0.6+0.55+0.7+0.35+0.45)*7</f>
        <v>18.55</v>
      </c>
      <c r="E9" s="114"/>
      <c r="F9" s="115">
        <f>D9*E9</f>
        <v>0</v>
      </c>
      <c r="G9" s="15"/>
    </row>
    <row r="10" spans="1:7" s="16" customFormat="1" ht="14.25">
      <c r="A10" s="17"/>
      <c r="B10" s="24"/>
      <c r="C10" s="18"/>
      <c r="D10" s="19"/>
      <c r="E10" s="19"/>
      <c r="F10" s="20"/>
      <c r="G10" s="15"/>
    </row>
    <row r="11" spans="1:7" s="16" customFormat="1" ht="28.5">
      <c r="A11" s="17" t="s">
        <v>25</v>
      </c>
      <c r="B11" s="24" t="s">
        <v>34</v>
      </c>
      <c r="C11" s="18" t="s">
        <v>13</v>
      </c>
      <c r="D11" s="19">
        <v>8</v>
      </c>
      <c r="E11" s="19"/>
      <c r="F11" s="20">
        <f>D11*E11</f>
        <v>0</v>
      </c>
      <c r="G11" s="15"/>
    </row>
    <row r="12" spans="1:7" s="16" customFormat="1" ht="14.25">
      <c r="A12" s="17"/>
      <c r="B12" s="24"/>
      <c r="C12" s="18"/>
      <c r="D12" s="19"/>
      <c r="E12" s="19"/>
      <c r="F12" s="20"/>
      <c r="G12" s="15"/>
    </row>
    <row r="13" spans="1:9" s="16" customFormat="1" ht="139.5" customHeight="1">
      <c r="A13" s="17" t="s">
        <v>26</v>
      </c>
      <c r="B13" s="24" t="s">
        <v>51</v>
      </c>
      <c r="C13" s="18"/>
      <c r="D13" s="19"/>
      <c r="E13" s="19"/>
      <c r="F13" s="20"/>
      <c r="G13" s="15"/>
      <c r="I13" s="23"/>
    </row>
    <row r="14" spans="1:7" s="16" customFormat="1" ht="14.25">
      <c r="A14" s="17"/>
      <c r="B14" s="24"/>
      <c r="C14" s="18" t="s">
        <v>11</v>
      </c>
      <c r="D14" s="19">
        <f>(0.6+0.55+0.7+0.35+0.45)*5.5</f>
        <v>14.575</v>
      </c>
      <c r="E14" s="19"/>
      <c r="F14" s="20">
        <f>D14*E14</f>
        <v>0</v>
      </c>
      <c r="G14" s="15"/>
    </row>
    <row r="15" spans="1:7" s="16" customFormat="1" ht="12.75" customHeight="1">
      <c r="A15" s="17"/>
      <c r="B15" s="22"/>
      <c r="C15" s="18"/>
      <c r="D15" s="19"/>
      <c r="E15" s="19"/>
      <c r="F15" s="20"/>
      <c r="G15" s="15"/>
    </row>
    <row r="16" spans="1:7" s="16" customFormat="1" ht="101.25">
      <c r="A16" s="17" t="s">
        <v>27</v>
      </c>
      <c r="B16" s="25" t="s">
        <v>35</v>
      </c>
      <c r="C16" s="18"/>
      <c r="D16" s="19"/>
      <c r="E16" s="19"/>
      <c r="F16" s="20"/>
      <c r="G16" s="15"/>
    </row>
    <row r="17" spans="1:7" s="16" customFormat="1" ht="14.25">
      <c r="A17" s="17"/>
      <c r="B17" s="22"/>
      <c r="C17" s="18" t="s">
        <v>10</v>
      </c>
      <c r="D17" s="19">
        <v>5</v>
      </c>
      <c r="E17" s="19"/>
      <c r="F17" s="20">
        <f>D17*E17</f>
        <v>0</v>
      </c>
      <c r="G17" s="15"/>
    </row>
    <row r="18" spans="1:7" s="16" customFormat="1" ht="14.25">
      <c r="A18" s="17"/>
      <c r="B18" s="22"/>
      <c r="C18" s="18"/>
      <c r="D18" s="19"/>
      <c r="E18" s="19"/>
      <c r="F18" s="20"/>
      <c r="G18" s="15"/>
    </row>
    <row r="19" spans="1:7" s="16" customFormat="1" ht="115.5">
      <c r="A19" s="17" t="s">
        <v>278</v>
      </c>
      <c r="B19" s="25" t="s">
        <v>306</v>
      </c>
      <c r="C19" s="12"/>
      <c r="D19" s="13"/>
      <c r="E19" s="13"/>
      <c r="F19" s="14">
        <f>D19*E19</f>
        <v>0</v>
      </c>
      <c r="G19" s="15"/>
    </row>
    <row r="20" spans="1:7" s="16" customFormat="1" ht="14.25">
      <c r="A20" s="17"/>
      <c r="B20" s="166"/>
      <c r="C20" s="12" t="s">
        <v>10</v>
      </c>
      <c r="D20" s="13">
        <v>20</v>
      </c>
      <c r="E20" s="13"/>
      <c r="F20" s="14">
        <f>D20*E20</f>
        <v>0</v>
      </c>
      <c r="G20" s="15"/>
    </row>
    <row r="21" spans="1:7" s="16" customFormat="1" ht="14.25">
      <c r="A21" s="17"/>
      <c r="B21" s="166"/>
      <c r="C21" s="12"/>
      <c r="D21" s="13"/>
      <c r="E21" s="13"/>
      <c r="F21" s="14">
        <f>D21*E21</f>
        <v>0</v>
      </c>
      <c r="G21" s="15"/>
    </row>
    <row r="22" spans="1:7" s="16" customFormat="1" ht="72">
      <c r="A22" s="17" t="s">
        <v>285</v>
      </c>
      <c r="B22" s="23" t="s">
        <v>307</v>
      </c>
      <c r="C22" s="12"/>
      <c r="D22" s="13"/>
      <c r="E22" s="13"/>
      <c r="F22" s="14">
        <f>D22*E22</f>
        <v>0</v>
      </c>
      <c r="G22" s="15"/>
    </row>
    <row r="23" spans="1:7" s="16" customFormat="1" ht="14.25">
      <c r="A23" s="17"/>
      <c r="B23" s="23"/>
      <c r="C23" s="12" t="s">
        <v>10</v>
      </c>
      <c r="D23" s="13">
        <f>D20</f>
        <v>20</v>
      </c>
      <c r="E23" s="13"/>
      <c r="F23" s="14">
        <f>D23*E23</f>
        <v>0</v>
      </c>
      <c r="G23" s="15"/>
    </row>
    <row r="24" spans="1:7" s="16" customFormat="1" ht="14.25">
      <c r="A24" s="17"/>
      <c r="B24" s="22"/>
      <c r="C24" s="18"/>
      <c r="D24" s="19"/>
      <c r="E24" s="19"/>
      <c r="F24" s="20"/>
      <c r="G24" s="15"/>
    </row>
    <row r="25" spans="1:7" s="16" customFormat="1" ht="14.25">
      <c r="A25" s="17"/>
      <c r="B25" s="22"/>
      <c r="C25" s="18"/>
      <c r="D25" s="19"/>
      <c r="E25" s="19"/>
      <c r="F25" s="20"/>
      <c r="G25" s="15"/>
    </row>
    <row r="26" spans="1:7" s="16" customFormat="1" ht="14.25">
      <c r="A26" s="17"/>
      <c r="B26" s="23"/>
      <c r="C26" s="18"/>
      <c r="D26" s="19"/>
      <c r="E26" s="19"/>
      <c r="F26" s="20"/>
      <c r="G26" s="15"/>
    </row>
    <row r="27" spans="1:7" s="16" customFormat="1" ht="14.25">
      <c r="A27" s="108" t="s">
        <v>24</v>
      </c>
      <c r="B27" s="109" t="s">
        <v>19</v>
      </c>
      <c r="C27" s="116"/>
      <c r="D27" s="117"/>
      <c r="E27" s="117"/>
      <c r="F27" s="118">
        <f>SUM(F5:F26)</f>
        <v>0</v>
      </c>
      <c r="G27" s="15"/>
    </row>
    <row r="28" spans="1:7" s="16" customFormat="1" ht="14.25">
      <c r="A28" s="9"/>
      <c r="B28" s="12"/>
      <c r="C28" s="12"/>
      <c r="D28" s="13"/>
      <c r="E28" s="13"/>
      <c r="F28" s="14"/>
      <c r="G28" s="15"/>
    </row>
    <row r="29" spans="1:7" s="16" customFormat="1" ht="14.25">
      <c r="A29" s="9"/>
      <c r="B29" s="12"/>
      <c r="C29" s="12"/>
      <c r="D29" s="13"/>
      <c r="E29" s="13"/>
      <c r="F29" s="14"/>
      <c r="G29" s="15"/>
    </row>
    <row r="30" spans="1:7" s="16" customFormat="1" ht="18">
      <c r="A30" s="103" t="s">
        <v>12</v>
      </c>
      <c r="B30" s="119" t="s">
        <v>20</v>
      </c>
      <c r="C30" s="110"/>
      <c r="D30" s="111"/>
      <c r="E30" s="111"/>
      <c r="F30" s="112"/>
      <c r="G30" s="15"/>
    </row>
    <row r="31" spans="1:7" s="16" customFormat="1" ht="14.25">
      <c r="A31" s="9"/>
      <c r="B31" s="26"/>
      <c r="C31" s="12"/>
      <c r="D31" s="13"/>
      <c r="E31" s="13"/>
      <c r="F31" s="14"/>
      <c r="G31" s="15"/>
    </row>
    <row r="32" spans="1:7" s="16" customFormat="1" ht="14.25">
      <c r="A32" s="108" t="s">
        <v>24</v>
      </c>
      <c r="B32" s="120" t="s">
        <v>21</v>
      </c>
      <c r="C32" s="110"/>
      <c r="D32" s="111"/>
      <c r="E32" s="111"/>
      <c r="F32" s="112"/>
      <c r="G32" s="15"/>
    </row>
    <row r="33" spans="1:7" s="16" customFormat="1" ht="14.25">
      <c r="A33" s="9"/>
      <c r="B33" s="26"/>
      <c r="C33" s="12"/>
      <c r="D33" s="13"/>
      <c r="E33" s="13"/>
      <c r="F33" s="14"/>
      <c r="G33" s="15"/>
    </row>
    <row r="34" spans="1:7" s="16" customFormat="1" ht="14.25">
      <c r="A34" s="9"/>
      <c r="B34" s="121"/>
      <c r="C34" s="12"/>
      <c r="D34" s="13"/>
      <c r="E34" s="13"/>
      <c r="F34" s="14"/>
      <c r="G34" s="15"/>
    </row>
    <row r="35" spans="1:9" s="16" customFormat="1" ht="130.5">
      <c r="A35" s="9" t="s">
        <v>24</v>
      </c>
      <c r="B35" s="23" t="s">
        <v>53</v>
      </c>
      <c r="C35" s="12"/>
      <c r="D35" s="13"/>
      <c r="E35" s="13"/>
      <c r="F35" s="14"/>
      <c r="G35" s="15"/>
      <c r="I35" s="23"/>
    </row>
    <row r="36" spans="1:7" s="16" customFormat="1" ht="14.25">
      <c r="A36" s="9"/>
      <c r="B36" s="23"/>
      <c r="C36" s="12" t="s">
        <v>10</v>
      </c>
      <c r="D36" s="13">
        <v>52</v>
      </c>
      <c r="E36" s="13"/>
      <c r="F36" s="20">
        <f aca="true" t="shared" si="0" ref="F36:F42">D36*E36</f>
        <v>0</v>
      </c>
      <c r="G36" s="15"/>
    </row>
    <row r="37" spans="1:7" s="16" customFormat="1" ht="14.25">
      <c r="A37" s="9"/>
      <c r="B37" s="23"/>
      <c r="C37" s="12"/>
      <c r="D37" s="13"/>
      <c r="E37" s="13"/>
      <c r="F37" s="20">
        <f t="shared" si="0"/>
        <v>0</v>
      </c>
      <c r="G37" s="15"/>
    </row>
    <row r="38" spans="1:7" s="16" customFormat="1" ht="57.75">
      <c r="A38" s="9" t="s">
        <v>25</v>
      </c>
      <c r="B38" s="23" t="s">
        <v>54</v>
      </c>
      <c r="C38" s="12"/>
      <c r="D38" s="13"/>
      <c r="E38" s="13"/>
      <c r="F38" s="20">
        <f t="shared" si="0"/>
        <v>0</v>
      </c>
      <c r="G38" s="15"/>
    </row>
    <row r="39" spans="1:7" s="16" customFormat="1" ht="14.25">
      <c r="A39" s="9"/>
      <c r="B39" s="27" t="s">
        <v>15</v>
      </c>
      <c r="C39" s="12" t="s">
        <v>28</v>
      </c>
      <c r="D39" s="13">
        <v>2</v>
      </c>
      <c r="E39" s="13"/>
      <c r="F39" s="20">
        <f t="shared" si="0"/>
        <v>0</v>
      </c>
      <c r="G39" s="15"/>
    </row>
    <row r="40" spans="1:7" s="16" customFormat="1" ht="14.25">
      <c r="A40" s="9"/>
      <c r="B40" s="23"/>
      <c r="C40" s="12"/>
      <c r="D40" s="13"/>
      <c r="E40" s="13"/>
      <c r="F40" s="20">
        <f t="shared" si="0"/>
        <v>0</v>
      </c>
      <c r="G40" s="15"/>
    </row>
    <row r="41" spans="1:7" s="16" customFormat="1" ht="188.25">
      <c r="A41" s="9" t="s">
        <v>26</v>
      </c>
      <c r="B41" s="23" t="s">
        <v>55</v>
      </c>
      <c r="C41" s="12"/>
      <c r="D41" s="13"/>
      <c r="E41" s="13"/>
      <c r="F41" s="20">
        <f t="shared" si="0"/>
        <v>0</v>
      </c>
      <c r="G41" s="15"/>
    </row>
    <row r="42" spans="1:7" s="16" customFormat="1" ht="14.25">
      <c r="A42" s="9"/>
      <c r="B42" s="23"/>
      <c r="C42" s="12" t="s">
        <v>30</v>
      </c>
      <c r="D42" s="13">
        <v>45</v>
      </c>
      <c r="E42" s="13"/>
      <c r="F42" s="20">
        <f t="shared" si="0"/>
        <v>0</v>
      </c>
      <c r="G42" s="15"/>
    </row>
    <row r="43" spans="1:7" s="16" customFormat="1" ht="14.25">
      <c r="A43" s="9"/>
      <c r="B43" s="23"/>
      <c r="C43" s="12"/>
      <c r="D43" s="13"/>
      <c r="E43" s="13"/>
      <c r="F43" s="20"/>
      <c r="G43" s="15"/>
    </row>
    <row r="44" spans="1:7" s="29" customFormat="1" ht="14.25">
      <c r="A44" s="108" t="s">
        <v>24</v>
      </c>
      <c r="B44" s="116" t="s">
        <v>9</v>
      </c>
      <c r="C44" s="116"/>
      <c r="D44" s="117"/>
      <c r="E44" s="117"/>
      <c r="F44" s="118">
        <f>SUM(F32:F42)</f>
        <v>0</v>
      </c>
      <c r="G44" s="28"/>
    </row>
    <row r="45" spans="1:7" s="29" customFormat="1" ht="14.25">
      <c r="A45" s="37"/>
      <c r="B45" s="100"/>
      <c r="C45" s="100"/>
      <c r="D45" s="38"/>
      <c r="E45" s="38"/>
      <c r="F45" s="39"/>
      <c r="G45" s="28"/>
    </row>
    <row r="46" spans="1:7" s="29" customFormat="1" ht="15" thickBot="1">
      <c r="A46" s="130" t="s">
        <v>25</v>
      </c>
      <c r="B46" s="131" t="s">
        <v>273</v>
      </c>
      <c r="C46" s="132"/>
      <c r="D46" s="133"/>
      <c r="E46" s="133"/>
      <c r="F46" s="134"/>
      <c r="G46" s="28"/>
    </row>
    <row r="47" spans="1:7" s="29" customFormat="1" ht="14.25">
      <c r="A47" s="9"/>
      <c r="B47" s="11"/>
      <c r="C47" s="12"/>
      <c r="D47" s="13"/>
      <c r="E47" s="13"/>
      <c r="F47" s="14">
        <f>D47*E47</f>
        <v>0</v>
      </c>
      <c r="G47" s="28"/>
    </row>
    <row r="48" spans="1:7" s="29" customFormat="1" ht="246">
      <c r="A48" s="9" t="s">
        <v>24</v>
      </c>
      <c r="B48" s="24" t="s">
        <v>275</v>
      </c>
      <c r="C48" s="12"/>
      <c r="D48" s="13"/>
      <c r="E48" s="13"/>
      <c r="F48" s="14"/>
      <c r="G48" s="28"/>
    </row>
    <row r="49" spans="1:7" s="29" customFormat="1" ht="14.25">
      <c r="A49" s="9"/>
      <c r="B49" s="11"/>
      <c r="C49" s="12" t="s">
        <v>10</v>
      </c>
      <c r="D49" s="13">
        <v>105</v>
      </c>
      <c r="E49" s="13"/>
      <c r="F49" s="14">
        <f>D49*E49</f>
        <v>0</v>
      </c>
      <c r="G49" s="28"/>
    </row>
    <row r="50" spans="1:7" s="29" customFormat="1" ht="14.25">
      <c r="A50" s="9"/>
      <c r="B50" s="11"/>
      <c r="C50" s="12"/>
      <c r="D50" s="13"/>
      <c r="E50" s="13"/>
      <c r="F50" s="14">
        <f>D50*E50</f>
        <v>0</v>
      </c>
      <c r="G50" s="28"/>
    </row>
    <row r="51" spans="1:7" s="29" customFormat="1" ht="231.75">
      <c r="A51" s="9" t="s">
        <v>25</v>
      </c>
      <c r="B51" s="24" t="s">
        <v>276</v>
      </c>
      <c r="C51" s="12"/>
      <c r="D51" s="13"/>
      <c r="E51" s="13"/>
      <c r="F51" s="14">
        <f>D51*E51</f>
        <v>0</v>
      </c>
      <c r="G51" s="28"/>
    </row>
    <row r="52" spans="1:7" s="29" customFormat="1" ht="14.25">
      <c r="A52" s="9"/>
      <c r="B52" s="11"/>
      <c r="C52" s="12" t="s">
        <v>10</v>
      </c>
      <c r="D52" s="13">
        <v>20</v>
      </c>
      <c r="E52" s="13"/>
      <c r="F52" s="14">
        <f>D52*E52</f>
        <v>0</v>
      </c>
      <c r="G52" s="28"/>
    </row>
    <row r="53" spans="1:7" s="29" customFormat="1" ht="14.25">
      <c r="A53" s="9"/>
      <c r="B53" s="23"/>
      <c r="C53" s="12"/>
      <c r="D53" s="13"/>
      <c r="E53" s="13"/>
      <c r="F53" s="14"/>
      <c r="G53" s="28"/>
    </row>
    <row r="54" spans="1:7" s="29" customFormat="1" ht="14.25">
      <c r="A54" s="108" t="s">
        <v>25</v>
      </c>
      <c r="B54" s="127" t="s">
        <v>274</v>
      </c>
      <c r="C54" s="127"/>
      <c r="D54" s="117"/>
      <c r="E54" s="117"/>
      <c r="F54" s="118">
        <f>SUM(F48:F53)</f>
        <v>0</v>
      </c>
      <c r="G54" s="28"/>
    </row>
    <row r="55" spans="1:7" s="29" customFormat="1" ht="14.25">
      <c r="A55" s="37"/>
      <c r="B55" s="100"/>
      <c r="C55" s="100"/>
      <c r="D55" s="38"/>
      <c r="E55" s="38"/>
      <c r="F55" s="39"/>
      <c r="G55" s="28"/>
    </row>
    <row r="56" spans="1:7" s="29" customFormat="1" ht="14.25">
      <c r="A56" s="37"/>
      <c r="B56" s="100"/>
      <c r="C56" s="100"/>
      <c r="D56" s="38"/>
      <c r="E56" s="38"/>
      <c r="F56" s="39"/>
      <c r="G56" s="28"/>
    </row>
    <row r="57" spans="1:7" s="16" customFormat="1" ht="31.5" customHeight="1">
      <c r="A57" s="122" t="s">
        <v>25</v>
      </c>
      <c r="B57" s="123" t="s">
        <v>16</v>
      </c>
      <c r="C57" s="124"/>
      <c r="D57" s="125"/>
      <c r="E57" s="125"/>
      <c r="F57" s="126"/>
      <c r="G57" s="15"/>
    </row>
    <row r="58" spans="1:7" s="16" customFormat="1" ht="14.25">
      <c r="A58" s="9"/>
      <c r="B58" s="11"/>
      <c r="C58" s="12"/>
      <c r="D58" s="13"/>
      <c r="E58" s="13"/>
      <c r="F58" s="14"/>
      <c r="G58" s="15"/>
    </row>
    <row r="59" spans="1:7" s="16" customFormat="1" ht="14.25">
      <c r="A59" s="9"/>
      <c r="B59" s="11"/>
      <c r="C59" s="12"/>
      <c r="D59" s="13"/>
      <c r="E59" s="13"/>
      <c r="F59" s="14"/>
      <c r="G59" s="15"/>
    </row>
    <row r="60" spans="1:9" s="16" customFormat="1" ht="130.5">
      <c r="A60" s="9" t="s">
        <v>24</v>
      </c>
      <c r="B60" s="23" t="s">
        <v>56</v>
      </c>
      <c r="C60" s="12"/>
      <c r="D60" s="13"/>
      <c r="E60" s="13"/>
      <c r="F60" s="14"/>
      <c r="G60" s="15"/>
      <c r="I60" s="23"/>
    </row>
    <row r="61" spans="1:7" s="16" customFormat="1" ht="14.25">
      <c r="A61" s="9"/>
      <c r="B61" s="11"/>
      <c r="C61" s="12" t="s">
        <v>10</v>
      </c>
      <c r="D61" s="13">
        <v>100</v>
      </c>
      <c r="E61" s="13"/>
      <c r="F61" s="20">
        <f aca="true" t="shared" si="1" ref="F61:F67">D61*E61</f>
        <v>0</v>
      </c>
      <c r="G61" s="15"/>
    </row>
    <row r="62" spans="1:7" s="16" customFormat="1" ht="14.25">
      <c r="A62" s="9"/>
      <c r="B62" s="11"/>
      <c r="C62" s="12"/>
      <c r="D62" s="13"/>
      <c r="E62" s="13"/>
      <c r="F62" s="20"/>
      <c r="G62" s="15"/>
    </row>
    <row r="63" spans="1:7" s="16" customFormat="1" ht="174">
      <c r="A63" s="9" t="s">
        <v>25</v>
      </c>
      <c r="B63" s="30" t="s">
        <v>57</v>
      </c>
      <c r="C63" s="12"/>
      <c r="D63" s="13"/>
      <c r="E63" s="13"/>
      <c r="F63" s="20">
        <f t="shared" si="1"/>
        <v>0</v>
      </c>
      <c r="G63" s="15"/>
    </row>
    <row r="64" spans="1:7" s="16" customFormat="1" ht="14.25">
      <c r="A64" s="9"/>
      <c r="B64" s="11"/>
      <c r="C64" s="12" t="s">
        <v>10</v>
      </c>
      <c r="D64" s="13">
        <v>25</v>
      </c>
      <c r="E64" s="13"/>
      <c r="F64" s="20">
        <f t="shared" si="1"/>
        <v>0</v>
      </c>
      <c r="G64" s="15"/>
    </row>
    <row r="65" spans="1:7" s="16" customFormat="1" ht="12.75" customHeight="1">
      <c r="A65" s="9"/>
      <c r="B65" s="11"/>
      <c r="C65" s="12"/>
      <c r="D65" s="13"/>
      <c r="E65" s="13"/>
      <c r="F65" s="20">
        <f t="shared" si="1"/>
        <v>0</v>
      </c>
      <c r="G65" s="15"/>
    </row>
    <row r="66" spans="1:9" s="16" customFormat="1" ht="265.5" customHeight="1">
      <c r="A66" s="9" t="s">
        <v>26</v>
      </c>
      <c r="B66" s="30" t="s">
        <v>58</v>
      </c>
      <c r="C66" s="12"/>
      <c r="D66" s="13"/>
      <c r="E66" s="13"/>
      <c r="F66" s="20">
        <f t="shared" si="1"/>
        <v>0</v>
      </c>
      <c r="G66" s="15"/>
      <c r="I66" s="23"/>
    </row>
    <row r="67" spans="1:7" s="16" customFormat="1" ht="14.25">
      <c r="A67" s="9"/>
      <c r="B67" s="11"/>
      <c r="C67" s="12" t="s">
        <v>10</v>
      </c>
      <c r="D67" s="13">
        <v>30</v>
      </c>
      <c r="E67" s="13"/>
      <c r="F67" s="20">
        <f t="shared" si="1"/>
        <v>0</v>
      </c>
      <c r="G67" s="15"/>
    </row>
    <row r="68" spans="1:7" s="16" customFormat="1" ht="14.25">
      <c r="A68" s="9"/>
      <c r="B68" s="23"/>
      <c r="C68" s="12"/>
      <c r="D68" s="13"/>
      <c r="E68" s="13"/>
      <c r="F68" s="14"/>
      <c r="G68" s="15"/>
    </row>
    <row r="69" spans="1:7" s="29" customFormat="1" ht="30" customHeight="1">
      <c r="A69" s="108" t="s">
        <v>25</v>
      </c>
      <c r="B69" s="116" t="s">
        <v>16</v>
      </c>
      <c r="C69" s="116"/>
      <c r="D69" s="117"/>
      <c r="E69" s="117"/>
      <c r="F69" s="118">
        <f>SUM(F60:F68)</f>
        <v>0</v>
      </c>
      <c r="G69" s="28"/>
    </row>
    <row r="70" spans="1:7" s="29" customFormat="1" ht="30" customHeight="1">
      <c r="A70" s="37"/>
      <c r="B70" s="100"/>
      <c r="C70" s="100"/>
      <c r="D70" s="38"/>
      <c r="E70" s="38"/>
      <c r="F70" s="39"/>
      <c r="G70" s="28"/>
    </row>
    <row r="71" spans="1:7" s="16" customFormat="1" ht="14.25">
      <c r="A71" s="108" t="s">
        <v>26</v>
      </c>
      <c r="B71" s="120" t="s">
        <v>29</v>
      </c>
      <c r="C71" s="110"/>
      <c r="D71" s="111"/>
      <c r="E71" s="111"/>
      <c r="F71" s="112"/>
      <c r="G71" s="15"/>
    </row>
    <row r="72" spans="1:7" s="16" customFormat="1" ht="14.25">
      <c r="A72" s="9"/>
      <c r="B72" s="23"/>
      <c r="C72" s="12"/>
      <c r="D72" s="13"/>
      <c r="E72" s="13"/>
      <c r="F72" s="14"/>
      <c r="G72" s="15"/>
    </row>
    <row r="73" spans="1:7" s="16" customFormat="1" ht="14.25">
      <c r="A73" s="9"/>
      <c r="B73" s="26" t="s">
        <v>0</v>
      </c>
      <c r="C73" s="12"/>
      <c r="D73" s="13"/>
      <c r="E73" s="13"/>
      <c r="F73" s="14"/>
      <c r="G73" s="15"/>
    </row>
    <row r="74" spans="1:7" s="16" customFormat="1" ht="14.25">
      <c r="A74" s="9"/>
      <c r="B74" s="23"/>
      <c r="C74" s="12"/>
      <c r="D74" s="13"/>
      <c r="E74" s="13"/>
      <c r="F74" s="14"/>
      <c r="G74" s="15"/>
    </row>
    <row r="75" spans="1:7" s="16" customFormat="1" ht="177" customHeight="1">
      <c r="A75" s="9" t="s">
        <v>24</v>
      </c>
      <c r="B75" s="30" t="s">
        <v>7</v>
      </c>
      <c r="C75" s="12"/>
      <c r="D75" s="13"/>
      <c r="E75" s="13"/>
      <c r="F75" s="14"/>
      <c r="G75" s="15"/>
    </row>
    <row r="76" spans="1:7" s="16" customFormat="1" ht="115.5">
      <c r="A76" s="9"/>
      <c r="B76" s="30" t="s">
        <v>8</v>
      </c>
      <c r="C76" s="12"/>
      <c r="D76" s="13"/>
      <c r="E76" s="13"/>
      <c r="F76" s="14"/>
      <c r="G76" s="15"/>
    </row>
    <row r="77" spans="1:7" s="16" customFormat="1" ht="14.25">
      <c r="A77" s="9"/>
      <c r="B77" s="23"/>
      <c r="C77" s="12"/>
      <c r="D77" s="13"/>
      <c r="E77" s="13"/>
      <c r="F77" s="20">
        <f aca="true" t="shared" si="2" ref="F77:F84">D77*E77</f>
        <v>0</v>
      </c>
      <c r="G77" s="15"/>
    </row>
    <row r="78" spans="1:7" s="16" customFormat="1" ht="73.5" customHeight="1">
      <c r="A78" s="9" t="s">
        <v>59</v>
      </c>
      <c r="B78" s="30" t="s">
        <v>60</v>
      </c>
      <c r="C78" s="12"/>
      <c r="D78" s="13"/>
      <c r="E78" s="13"/>
      <c r="F78" s="20">
        <f t="shared" si="2"/>
        <v>0</v>
      </c>
      <c r="G78" s="15"/>
    </row>
    <row r="79" spans="1:7" s="16" customFormat="1" ht="14.25">
      <c r="A79" s="9"/>
      <c r="B79" s="23" t="s">
        <v>1</v>
      </c>
      <c r="C79" s="12"/>
      <c r="D79" s="13"/>
      <c r="E79" s="13"/>
      <c r="F79" s="20">
        <f t="shared" si="2"/>
        <v>0</v>
      </c>
      <c r="G79" s="15"/>
    </row>
    <row r="80" spans="1:7" s="16" customFormat="1" ht="14.25">
      <c r="A80" s="9"/>
      <c r="B80" s="23"/>
      <c r="C80" s="12" t="s">
        <v>28</v>
      </c>
      <c r="D80" s="13">
        <v>1</v>
      </c>
      <c r="E80" s="13"/>
      <c r="F80" s="20">
        <f t="shared" si="2"/>
        <v>0</v>
      </c>
      <c r="G80" s="15"/>
    </row>
    <row r="81" spans="1:7" s="16" customFormat="1" ht="14.25">
      <c r="A81" s="9"/>
      <c r="B81" s="23"/>
      <c r="C81" s="12"/>
      <c r="D81" s="13"/>
      <c r="E81" s="13"/>
      <c r="F81" s="20">
        <f t="shared" si="2"/>
        <v>0</v>
      </c>
      <c r="G81" s="15"/>
    </row>
    <row r="82" spans="1:7" s="16" customFormat="1" ht="31.5" customHeight="1">
      <c r="A82" s="9" t="s">
        <v>61</v>
      </c>
      <c r="B82" s="30" t="s">
        <v>62</v>
      </c>
      <c r="C82" s="12"/>
      <c r="D82" s="13"/>
      <c r="E82" s="13"/>
      <c r="F82" s="20">
        <f t="shared" si="2"/>
        <v>0</v>
      </c>
      <c r="G82" s="15"/>
    </row>
    <row r="83" spans="1:7" s="16" customFormat="1" ht="14.25">
      <c r="A83" s="9"/>
      <c r="B83" s="23" t="s">
        <v>2</v>
      </c>
      <c r="C83" s="12"/>
      <c r="D83" s="13"/>
      <c r="E83" s="13"/>
      <c r="F83" s="20">
        <f t="shared" si="2"/>
        <v>0</v>
      </c>
      <c r="G83" s="15"/>
    </row>
    <row r="84" spans="1:7" s="16" customFormat="1" ht="14.25">
      <c r="A84" s="9"/>
      <c r="B84" s="23"/>
      <c r="C84" s="12" t="s">
        <v>28</v>
      </c>
      <c r="D84" s="13">
        <v>1</v>
      </c>
      <c r="E84" s="13"/>
      <c r="F84" s="20">
        <f t="shared" si="2"/>
        <v>0</v>
      </c>
      <c r="G84" s="15"/>
    </row>
    <row r="85" spans="1:7" s="16" customFormat="1" ht="28.5">
      <c r="A85" s="9" t="s">
        <v>298</v>
      </c>
      <c r="B85" s="23" t="s">
        <v>299</v>
      </c>
      <c r="C85" s="12"/>
      <c r="D85" s="13"/>
      <c r="E85" s="13"/>
      <c r="F85" s="20"/>
      <c r="G85" s="15"/>
    </row>
    <row r="86" spans="1:7" s="16" customFormat="1" ht="14.25">
      <c r="A86" s="9"/>
      <c r="B86" s="23" t="s">
        <v>300</v>
      </c>
      <c r="C86" s="12" t="s">
        <v>28</v>
      </c>
      <c r="D86" s="13">
        <v>2</v>
      </c>
      <c r="E86" s="13"/>
      <c r="F86" s="14">
        <f>D86*E86</f>
        <v>0</v>
      </c>
      <c r="G86" s="15"/>
    </row>
    <row r="87" spans="1:7" s="16" customFormat="1" ht="14.25">
      <c r="A87" s="9"/>
      <c r="B87" s="23"/>
      <c r="C87" s="12"/>
      <c r="D87" s="13"/>
      <c r="E87" s="13"/>
      <c r="F87" s="20"/>
      <c r="G87" s="15"/>
    </row>
    <row r="88" spans="1:7" s="16" customFormat="1" ht="28.5">
      <c r="A88" s="9" t="s">
        <v>301</v>
      </c>
      <c r="B88" s="23" t="s">
        <v>302</v>
      </c>
      <c r="C88" s="12"/>
      <c r="D88" s="13"/>
      <c r="E88" s="13"/>
      <c r="F88" s="20"/>
      <c r="G88" s="15"/>
    </row>
    <row r="89" spans="1:7" s="16" customFormat="1" ht="14.25">
      <c r="A89" s="9"/>
      <c r="B89" s="23" t="s">
        <v>303</v>
      </c>
      <c r="C89" s="12" t="s">
        <v>28</v>
      </c>
      <c r="D89" s="13">
        <v>5</v>
      </c>
      <c r="E89" s="13"/>
      <c r="F89" s="14">
        <f>D89*E89</f>
        <v>0</v>
      </c>
      <c r="G89" s="15"/>
    </row>
    <row r="90" spans="1:7" s="16" customFormat="1" ht="14.25">
      <c r="A90" s="9"/>
      <c r="B90" s="23"/>
      <c r="C90" s="12"/>
      <c r="D90" s="13"/>
      <c r="E90" s="13"/>
      <c r="F90" s="14"/>
      <c r="G90" s="15"/>
    </row>
    <row r="91" spans="1:7" s="29" customFormat="1" ht="14.25">
      <c r="A91" s="108" t="s">
        <v>26</v>
      </c>
      <c r="B91" s="116" t="s">
        <v>32</v>
      </c>
      <c r="C91" s="116"/>
      <c r="D91" s="117"/>
      <c r="E91" s="117"/>
      <c r="F91" s="118">
        <f>SUM(F77:F90)</f>
        <v>0</v>
      </c>
      <c r="G91" s="28"/>
    </row>
    <row r="92" spans="1:7" s="29" customFormat="1" ht="14.25">
      <c r="A92" s="37"/>
      <c r="B92" s="100"/>
      <c r="C92" s="100"/>
      <c r="D92" s="38"/>
      <c r="E92" s="38"/>
      <c r="F92" s="39"/>
      <c r="G92" s="28"/>
    </row>
    <row r="93" spans="1:7" s="16" customFormat="1" ht="14.25">
      <c r="A93" s="108" t="s">
        <v>27</v>
      </c>
      <c r="B93" s="120" t="s">
        <v>33</v>
      </c>
      <c r="C93" s="110"/>
      <c r="D93" s="111"/>
      <c r="E93" s="111"/>
      <c r="F93" s="112"/>
      <c r="G93" s="15"/>
    </row>
    <row r="94" spans="1:7" s="16" customFormat="1" ht="14.25">
      <c r="A94" s="9"/>
      <c r="B94" s="23"/>
      <c r="C94" s="12"/>
      <c r="D94" s="13"/>
      <c r="E94" s="13"/>
      <c r="F94" s="14"/>
      <c r="G94" s="15"/>
    </row>
    <row r="95" spans="1:7" s="16" customFormat="1" ht="230.25" customHeight="1">
      <c r="A95" s="9" t="s">
        <v>24</v>
      </c>
      <c r="B95" s="23" t="s">
        <v>63</v>
      </c>
      <c r="C95" s="12"/>
      <c r="D95" s="13"/>
      <c r="E95" s="13"/>
      <c r="F95" s="20">
        <f>D95*E95</f>
        <v>0</v>
      </c>
      <c r="G95" s="15"/>
    </row>
    <row r="96" spans="1:7" s="16" customFormat="1" ht="14.25">
      <c r="A96" s="9"/>
      <c r="B96" s="23"/>
      <c r="C96" s="12" t="s">
        <v>10</v>
      </c>
      <c r="D96" s="13">
        <f>(15+22)*4</f>
        <v>148</v>
      </c>
      <c r="E96" s="13"/>
      <c r="F96" s="20">
        <f>D96*E96</f>
        <v>0</v>
      </c>
      <c r="G96" s="15"/>
    </row>
    <row r="97" spans="1:7" s="16" customFormat="1" ht="14.25">
      <c r="A97" s="9"/>
      <c r="B97" s="23"/>
      <c r="C97" s="12"/>
      <c r="D97" s="13"/>
      <c r="E97" s="13"/>
      <c r="F97" s="20">
        <f>D97*E97</f>
        <v>0</v>
      </c>
      <c r="G97" s="15"/>
    </row>
    <row r="98" spans="1:7" s="16" customFormat="1" ht="57.75">
      <c r="A98" s="9" t="s">
        <v>25</v>
      </c>
      <c r="B98" s="23" t="s">
        <v>297</v>
      </c>
      <c r="C98" s="12"/>
      <c r="D98" s="13"/>
      <c r="E98" s="13"/>
      <c r="F98" s="20">
        <f>D98*E98</f>
        <v>0</v>
      </c>
      <c r="G98" s="15"/>
    </row>
    <row r="99" spans="1:7" s="16" customFormat="1" ht="14.25">
      <c r="A99" s="9"/>
      <c r="B99" s="23"/>
      <c r="C99" s="12" t="s">
        <v>10</v>
      </c>
      <c r="D99" s="13">
        <f>30+23+30+23*2+15</f>
        <v>144</v>
      </c>
      <c r="E99" s="13"/>
      <c r="F99" s="20">
        <f>D99*E99</f>
        <v>0</v>
      </c>
      <c r="G99" s="15"/>
    </row>
    <row r="100" spans="1:7" s="16" customFormat="1" ht="14.25">
      <c r="A100" s="9"/>
      <c r="B100" s="23"/>
      <c r="C100" s="12"/>
      <c r="D100" s="13"/>
      <c r="E100" s="13"/>
      <c r="F100" s="14"/>
      <c r="G100" s="15"/>
    </row>
    <row r="101" spans="1:7" s="29" customFormat="1" ht="14.25">
      <c r="A101" s="108" t="s">
        <v>27</v>
      </c>
      <c r="B101" s="340" t="s">
        <v>22</v>
      </c>
      <c r="C101" s="341"/>
      <c r="D101" s="341"/>
      <c r="E101" s="341"/>
      <c r="F101" s="118">
        <f>SUM(F95:F100)</f>
        <v>0</v>
      </c>
      <c r="G101" s="28"/>
    </row>
    <row r="102" spans="1:7" s="16" customFormat="1" ht="14.25">
      <c r="A102" s="9"/>
      <c r="B102" s="31"/>
      <c r="C102" s="12"/>
      <c r="D102" s="13"/>
      <c r="E102" s="13"/>
      <c r="F102" s="14"/>
      <c r="G102" s="15"/>
    </row>
    <row r="103" spans="1:7" s="16" customFormat="1" ht="14.25">
      <c r="A103" s="9"/>
      <c r="B103" s="11"/>
      <c r="C103" s="12"/>
      <c r="D103" s="13"/>
      <c r="E103" s="13"/>
      <c r="F103" s="14">
        <f>D103*E103</f>
        <v>0</v>
      </c>
      <c r="G103" s="15"/>
    </row>
    <row r="104" spans="1:7" s="16" customFormat="1" ht="15.75" customHeight="1">
      <c r="A104" s="128"/>
      <c r="B104" s="344" t="s">
        <v>6</v>
      </c>
      <c r="C104" s="345"/>
      <c r="D104" s="345"/>
      <c r="E104" s="345"/>
      <c r="F104" s="341"/>
      <c r="G104" s="15"/>
    </row>
    <row r="105" spans="1:7" s="16" customFormat="1" ht="15.75" customHeight="1">
      <c r="A105" s="9"/>
      <c r="B105" s="34"/>
      <c r="C105" s="12"/>
      <c r="D105" s="13"/>
      <c r="E105" s="13"/>
      <c r="F105" s="14"/>
      <c r="G105" s="15"/>
    </row>
    <row r="106" spans="1:7" s="16" customFormat="1" ht="15.75" customHeight="1">
      <c r="A106" s="108" t="s">
        <v>31</v>
      </c>
      <c r="B106" s="116" t="s">
        <v>5</v>
      </c>
      <c r="C106" s="110"/>
      <c r="D106" s="111"/>
      <c r="E106" s="111"/>
      <c r="F106" s="112"/>
      <c r="G106" s="15"/>
    </row>
    <row r="107" spans="1:7" s="33" customFormat="1" ht="15.75" customHeight="1">
      <c r="A107" s="8" t="s">
        <v>24</v>
      </c>
      <c r="B107" s="10" t="s">
        <v>17</v>
      </c>
      <c r="C107" s="34"/>
      <c r="D107" s="35"/>
      <c r="E107" s="35"/>
      <c r="F107" s="36">
        <f>F27</f>
        <v>0</v>
      </c>
      <c r="G107" s="32"/>
    </row>
    <row r="108" spans="1:7" s="33" customFormat="1" ht="9" customHeight="1">
      <c r="A108" s="8"/>
      <c r="B108" s="10"/>
      <c r="C108" s="34"/>
      <c r="D108" s="35"/>
      <c r="E108" s="35"/>
      <c r="F108" s="36"/>
      <c r="G108" s="32"/>
    </row>
    <row r="109" spans="1:7" s="16" customFormat="1" ht="14.25">
      <c r="A109" s="108" t="s">
        <v>31</v>
      </c>
      <c r="B109" s="129" t="s">
        <v>3</v>
      </c>
      <c r="C109" s="116"/>
      <c r="D109" s="117"/>
      <c r="E109" s="117"/>
      <c r="F109" s="118">
        <f>SUM(F107:F107)</f>
        <v>0</v>
      </c>
      <c r="G109" s="15"/>
    </row>
    <row r="110" spans="1:7" s="33" customFormat="1" ht="15.75" customHeight="1">
      <c r="A110" s="8"/>
      <c r="B110" s="10"/>
      <c r="C110" s="34"/>
      <c r="D110" s="35"/>
      <c r="E110" s="35"/>
      <c r="F110" s="36"/>
      <c r="G110" s="32"/>
    </row>
    <row r="111" spans="1:7" s="33" customFormat="1" ht="15.75" customHeight="1">
      <c r="A111" s="108"/>
      <c r="B111" s="109" t="s">
        <v>20</v>
      </c>
      <c r="C111" s="116"/>
      <c r="D111" s="117"/>
      <c r="E111" s="117"/>
      <c r="F111" s="118"/>
      <c r="G111" s="32"/>
    </row>
    <row r="112" spans="1:7" s="33" customFormat="1" ht="15.75" customHeight="1">
      <c r="A112" s="8"/>
      <c r="B112" s="101"/>
      <c r="C112" s="34"/>
      <c r="D112" s="35"/>
      <c r="E112" s="35"/>
      <c r="F112" s="36"/>
      <c r="G112" s="32"/>
    </row>
    <row r="113" spans="1:7" s="33" customFormat="1" ht="15.75" customHeight="1">
      <c r="A113" s="8" t="s">
        <v>24</v>
      </c>
      <c r="B113" s="10" t="s">
        <v>21</v>
      </c>
      <c r="C113" s="34"/>
      <c r="D113" s="35"/>
      <c r="E113" s="35"/>
      <c r="F113" s="36">
        <f>F44</f>
        <v>0</v>
      </c>
      <c r="G113" s="32"/>
    </row>
    <row r="114" spans="1:7" s="33" customFormat="1" ht="15.75" customHeight="1">
      <c r="A114" s="8" t="s">
        <v>25</v>
      </c>
      <c r="B114" s="102" t="str">
        <f>B46</f>
        <v>KERAMIČARSKI RADOVI</v>
      </c>
      <c r="C114" s="34"/>
      <c r="D114" s="35"/>
      <c r="E114" s="35"/>
      <c r="F114" s="36">
        <f>F54</f>
        <v>0</v>
      </c>
      <c r="G114" s="32"/>
    </row>
    <row r="115" spans="1:7" s="33" customFormat="1" ht="15.75" customHeight="1">
      <c r="A115" s="8" t="s">
        <v>25</v>
      </c>
      <c r="B115" s="342" t="s">
        <v>4</v>
      </c>
      <c r="C115" s="343"/>
      <c r="D115" s="343"/>
      <c r="E115" s="35"/>
      <c r="F115" s="36">
        <f>F69</f>
        <v>0</v>
      </c>
      <c r="G115" s="32"/>
    </row>
    <row r="116" spans="1:7" s="33" customFormat="1" ht="15.75" customHeight="1">
      <c r="A116" s="8" t="s">
        <v>26</v>
      </c>
      <c r="B116" s="10" t="s">
        <v>29</v>
      </c>
      <c r="C116" s="34"/>
      <c r="D116" s="35"/>
      <c r="E116" s="35"/>
      <c r="F116" s="36">
        <f>F91</f>
        <v>0</v>
      </c>
      <c r="G116" s="32"/>
    </row>
    <row r="117" spans="1:7" s="33" customFormat="1" ht="24" customHeight="1">
      <c r="A117" s="8" t="s">
        <v>27</v>
      </c>
      <c r="B117" s="26" t="s">
        <v>33</v>
      </c>
      <c r="C117" s="34"/>
      <c r="D117" s="35"/>
      <c r="E117" s="35"/>
      <c r="F117" s="36">
        <f>F101</f>
        <v>0</v>
      </c>
      <c r="G117" s="32"/>
    </row>
    <row r="118" spans="1:7" s="33" customFormat="1" ht="9" customHeight="1">
      <c r="A118" s="8"/>
      <c r="B118" s="10"/>
      <c r="C118" s="34"/>
      <c r="D118" s="35"/>
      <c r="E118" s="35"/>
      <c r="F118" s="36"/>
      <c r="G118" s="32"/>
    </row>
    <row r="119" spans="1:7" s="16" customFormat="1" ht="14.25">
      <c r="A119" s="108" t="s">
        <v>12</v>
      </c>
      <c r="B119" s="129" t="s">
        <v>23</v>
      </c>
      <c r="C119" s="116"/>
      <c r="D119" s="117"/>
      <c r="E119" s="117"/>
      <c r="F119" s="118">
        <f>SUM(F113:F117)</f>
        <v>0</v>
      </c>
      <c r="G119" s="15"/>
    </row>
    <row r="120" spans="1:7" s="33" customFormat="1" ht="15.75" customHeight="1">
      <c r="A120" s="8"/>
      <c r="B120" s="10"/>
      <c r="C120" s="34"/>
      <c r="D120" s="35"/>
      <c r="E120" s="35"/>
      <c r="F120" s="36"/>
      <c r="G120" s="32"/>
    </row>
    <row r="121" spans="1:7" s="33" customFormat="1" ht="15.75" customHeight="1">
      <c r="A121" s="8"/>
      <c r="B121" s="10"/>
      <c r="C121" s="34"/>
      <c r="D121" s="35"/>
      <c r="E121" s="35"/>
      <c r="F121" s="36"/>
      <c r="G121" s="32"/>
    </row>
  </sheetData>
  <sheetProtection/>
  <mergeCells count="3">
    <mergeCell ref="B101:E101"/>
    <mergeCell ref="B115:D115"/>
    <mergeCell ref="B104:F104"/>
  </mergeCells>
  <printOptions horizontalCentered="1"/>
  <pageMargins left="0.7874015748031497" right="0.35433070866141736" top="0.2755905511811024" bottom="0.3937007874015748" header="0.15748031496062992" footer="0.15748031496062992"/>
  <pageSetup horizontalDpi="360" verticalDpi="360" orientation="portrait" paperSize="9" r:id="rId1"/>
  <headerFooter alignWithMargins="0">
    <oddHeader>&amp;R&amp;6&amp;P/&amp;N</oddHeader>
  </headerFooter>
  <rowBreaks count="6" manualBreakCount="6">
    <brk id="28" max="255" man="1"/>
    <brk id="44" max="255" man="1"/>
    <brk id="55" max="255" man="1"/>
    <brk id="69" max="255" man="1"/>
    <brk id="92" max="255" man="1"/>
    <brk id="103" max="255" man="1"/>
  </rowBreaks>
</worksheet>
</file>

<file path=xl/worksheets/sheet4.xml><?xml version="1.0" encoding="utf-8"?>
<worksheet xmlns="http://schemas.openxmlformats.org/spreadsheetml/2006/main" xmlns:r="http://schemas.openxmlformats.org/officeDocument/2006/relationships">
  <dimension ref="A1:G314"/>
  <sheetViews>
    <sheetView zoomScalePageLayoutView="0" workbookViewId="0" topLeftCell="A283">
      <selection activeCell="E290" sqref="E290:E299"/>
    </sheetView>
  </sheetViews>
  <sheetFormatPr defaultColWidth="9.125" defaultRowHeight="12.75"/>
  <cols>
    <col min="1" max="1" width="7.50390625" style="174" customWidth="1"/>
    <col min="2" max="2" width="44.75390625" style="174" customWidth="1"/>
    <col min="3" max="3" width="7.25390625" style="174" customWidth="1"/>
    <col min="4" max="4" width="11.00390625" style="174" customWidth="1"/>
    <col min="5" max="5" width="11.50390625" style="174" customWidth="1"/>
    <col min="6" max="6" width="11.125" style="174" customWidth="1"/>
    <col min="7" max="7" width="13.25390625" style="174" customWidth="1"/>
    <col min="8" max="16384" width="9.125" style="174" customWidth="1"/>
  </cols>
  <sheetData>
    <row r="1" spans="1:7" ht="14.25">
      <c r="A1" s="167"/>
      <c r="B1" s="168"/>
      <c r="C1" s="169"/>
      <c r="D1" s="170"/>
      <c r="E1" s="171"/>
      <c r="F1" s="172"/>
      <c r="G1" s="173"/>
    </row>
    <row r="2" spans="1:7" ht="14.25">
      <c r="A2" s="175" t="s">
        <v>64</v>
      </c>
      <c r="B2" s="176" t="s">
        <v>65</v>
      </c>
      <c r="C2" s="177" t="s">
        <v>66</v>
      </c>
      <c r="D2" s="178" t="s">
        <v>67</v>
      </c>
      <c r="E2" s="179" t="s">
        <v>68</v>
      </c>
      <c r="F2" s="180" t="s">
        <v>69</v>
      </c>
      <c r="G2" s="181" t="s">
        <v>70</v>
      </c>
    </row>
    <row r="3" spans="1:7" ht="14.25">
      <c r="A3" s="182"/>
      <c r="B3" s="183"/>
      <c r="C3" s="184"/>
      <c r="D3" s="185"/>
      <c r="E3" s="186"/>
      <c r="F3" s="186"/>
      <c r="G3" s="141"/>
    </row>
    <row r="4" spans="1:7" ht="18">
      <c r="A4" s="187" t="s">
        <v>503</v>
      </c>
      <c r="B4" s="168" t="s">
        <v>504</v>
      </c>
      <c r="C4" s="188"/>
      <c r="D4" s="189"/>
      <c r="E4" s="190"/>
      <c r="F4" s="190"/>
      <c r="G4" s="191"/>
    </row>
    <row r="5" spans="1:7" ht="14.25">
      <c r="A5" s="182"/>
      <c r="B5" s="183"/>
      <c r="C5" s="184"/>
      <c r="D5" s="185"/>
      <c r="E5" s="186"/>
      <c r="F5" s="186"/>
      <c r="G5" s="141"/>
    </row>
    <row r="6" spans="1:7" ht="14.25">
      <c r="A6" s="182"/>
      <c r="B6" s="192" t="s">
        <v>71</v>
      </c>
      <c r="C6" s="184"/>
      <c r="D6" s="185"/>
      <c r="E6" s="186"/>
      <c r="F6" s="186"/>
      <c r="G6" s="141"/>
    </row>
    <row r="7" spans="1:7" ht="14.25">
      <c r="A7" s="182"/>
      <c r="B7" s="193"/>
      <c r="C7" s="184"/>
      <c r="D7" s="185"/>
      <c r="E7" s="186"/>
      <c r="F7" s="186"/>
      <c r="G7" s="141"/>
    </row>
    <row r="8" spans="1:7" ht="14.25">
      <c r="A8" s="182"/>
      <c r="B8" s="193"/>
      <c r="C8" s="184"/>
      <c r="D8" s="185"/>
      <c r="E8" s="186"/>
      <c r="F8" s="186"/>
      <c r="G8" s="141"/>
    </row>
    <row r="9" spans="1:7" ht="14.25">
      <c r="A9" s="182"/>
      <c r="B9" s="193" t="s">
        <v>72</v>
      </c>
      <c r="C9" s="184"/>
      <c r="D9" s="185"/>
      <c r="E9" s="186"/>
      <c r="F9" s="186"/>
      <c r="G9" s="141"/>
    </row>
    <row r="10" spans="1:7" ht="14.25">
      <c r="A10" s="182"/>
      <c r="B10" s="193" t="s">
        <v>73</v>
      </c>
      <c r="C10" s="184"/>
      <c r="D10" s="185"/>
      <c r="E10" s="186"/>
      <c r="F10" s="186"/>
      <c r="G10" s="141"/>
    </row>
    <row r="11" spans="1:7" ht="14.25">
      <c r="A11" s="182"/>
      <c r="B11" s="193" t="s">
        <v>74</v>
      </c>
      <c r="C11" s="184"/>
      <c r="D11" s="185"/>
      <c r="E11" s="186"/>
      <c r="F11" s="186"/>
      <c r="G11" s="141"/>
    </row>
    <row r="12" spans="1:7" ht="14.25">
      <c r="A12" s="182"/>
      <c r="B12" s="193" t="s">
        <v>75</v>
      </c>
      <c r="C12" s="184"/>
      <c r="D12" s="185"/>
      <c r="E12" s="186"/>
      <c r="F12" s="186"/>
      <c r="G12" s="141"/>
    </row>
    <row r="13" spans="1:7" ht="14.25">
      <c r="A13" s="182"/>
      <c r="B13" s="193" t="s">
        <v>76</v>
      </c>
      <c r="C13" s="184"/>
      <c r="D13" s="185"/>
      <c r="E13" s="186"/>
      <c r="F13" s="186"/>
      <c r="G13" s="141"/>
    </row>
    <row r="14" spans="1:7" ht="14.25">
      <c r="A14" s="182"/>
      <c r="B14" s="193" t="s">
        <v>77</v>
      </c>
      <c r="C14" s="184"/>
      <c r="D14" s="185"/>
      <c r="E14" s="186"/>
      <c r="F14" s="186"/>
      <c r="G14" s="141"/>
    </row>
    <row r="15" spans="1:7" ht="14.25">
      <c r="A15" s="182"/>
      <c r="B15" s="193" t="s">
        <v>78</v>
      </c>
      <c r="C15" s="184"/>
      <c r="D15" s="185"/>
      <c r="E15" s="186"/>
      <c r="F15" s="186"/>
      <c r="G15" s="141"/>
    </row>
    <row r="16" spans="1:7" ht="14.25">
      <c r="A16" s="182"/>
      <c r="B16" s="193" t="s">
        <v>79</v>
      </c>
      <c r="C16" s="184"/>
      <c r="D16" s="185"/>
      <c r="E16" s="186"/>
      <c r="F16" s="186"/>
      <c r="G16" s="141"/>
    </row>
    <row r="17" spans="1:7" ht="14.25">
      <c r="A17" s="182"/>
      <c r="B17" s="193" t="s">
        <v>80</v>
      </c>
      <c r="C17" s="184"/>
      <c r="D17" s="185"/>
      <c r="E17" s="186"/>
      <c r="F17" s="186"/>
      <c r="G17" s="141"/>
    </row>
    <row r="18" spans="1:7" ht="14.25">
      <c r="A18" s="182"/>
      <c r="B18" s="193" t="s">
        <v>81</v>
      </c>
      <c r="C18" s="184"/>
      <c r="D18" s="185"/>
      <c r="E18" s="186"/>
      <c r="F18" s="186"/>
      <c r="G18" s="141"/>
    </row>
    <row r="19" spans="1:7" ht="14.25">
      <c r="A19" s="182"/>
      <c r="B19" s="193" t="s">
        <v>82</v>
      </c>
      <c r="C19" s="184"/>
      <c r="D19" s="185"/>
      <c r="E19" s="186"/>
      <c r="F19" s="186"/>
      <c r="G19" s="141"/>
    </row>
    <row r="20" spans="1:7" ht="14.25">
      <c r="A20" s="182"/>
      <c r="B20" s="193" t="s">
        <v>83</v>
      </c>
      <c r="C20" s="184"/>
      <c r="D20" s="185"/>
      <c r="E20" s="186"/>
      <c r="F20" s="186"/>
      <c r="G20" s="141"/>
    </row>
    <row r="21" spans="1:7" ht="14.25">
      <c r="A21" s="182"/>
      <c r="B21" s="193" t="s">
        <v>84</v>
      </c>
      <c r="C21" s="184"/>
      <c r="D21" s="185"/>
      <c r="E21" s="186"/>
      <c r="F21" s="186"/>
      <c r="G21" s="141"/>
    </row>
    <row r="22" spans="1:7" ht="14.25">
      <c r="A22" s="182"/>
      <c r="B22" s="193" t="s">
        <v>85</v>
      </c>
      <c r="C22" s="184"/>
      <c r="D22" s="185"/>
      <c r="E22" s="186"/>
      <c r="F22" s="186"/>
      <c r="G22" s="141"/>
    </row>
    <row r="23" spans="1:7" ht="14.25">
      <c r="A23" s="182"/>
      <c r="B23" s="193" t="s">
        <v>86</v>
      </c>
      <c r="C23" s="184"/>
      <c r="D23" s="185"/>
      <c r="E23" s="186"/>
      <c r="F23" s="186"/>
      <c r="G23" s="141"/>
    </row>
    <row r="24" spans="1:7" ht="14.25">
      <c r="A24" s="182"/>
      <c r="B24" s="193" t="s">
        <v>87</v>
      </c>
      <c r="C24" s="184"/>
      <c r="D24" s="185"/>
      <c r="E24" s="186"/>
      <c r="F24" s="186"/>
      <c r="G24" s="141"/>
    </row>
    <row r="25" spans="1:7" ht="14.25">
      <c r="A25" s="182"/>
      <c r="B25" s="193" t="s">
        <v>88</v>
      </c>
      <c r="C25" s="184"/>
      <c r="D25" s="185"/>
      <c r="E25" s="186"/>
      <c r="F25" s="186"/>
      <c r="G25" s="141"/>
    </row>
    <row r="26" spans="1:7" ht="14.25">
      <c r="A26" s="182"/>
      <c r="B26" s="193" t="s">
        <v>89</v>
      </c>
      <c r="C26" s="184"/>
      <c r="D26" s="185"/>
      <c r="E26" s="186"/>
      <c r="F26" s="186"/>
      <c r="G26" s="141"/>
    </row>
    <row r="27" spans="1:7" ht="14.25">
      <c r="A27" s="182"/>
      <c r="B27" s="193" t="s">
        <v>90</v>
      </c>
      <c r="C27" s="184"/>
      <c r="D27" s="185"/>
      <c r="E27" s="186"/>
      <c r="F27" s="186"/>
      <c r="G27" s="141"/>
    </row>
    <row r="28" spans="1:7" ht="14.25">
      <c r="A28" s="182"/>
      <c r="B28" s="193" t="s">
        <v>91</v>
      </c>
      <c r="C28" s="184"/>
      <c r="D28" s="185"/>
      <c r="E28" s="186"/>
      <c r="F28" s="186"/>
      <c r="G28" s="141"/>
    </row>
    <row r="29" spans="1:7" ht="14.25">
      <c r="A29" s="182"/>
      <c r="B29" s="193" t="s">
        <v>92</v>
      </c>
      <c r="C29" s="184"/>
      <c r="D29" s="185"/>
      <c r="E29" s="186"/>
      <c r="F29" s="186"/>
      <c r="G29" s="141"/>
    </row>
    <row r="30" spans="1:7" ht="14.25">
      <c r="A30" s="182"/>
      <c r="B30" s="193" t="s">
        <v>93</v>
      </c>
      <c r="C30" s="184"/>
      <c r="D30" s="185"/>
      <c r="E30" s="186"/>
      <c r="F30" s="186"/>
      <c r="G30" s="141"/>
    </row>
    <row r="31" spans="1:7" ht="14.25">
      <c r="A31" s="182"/>
      <c r="B31" s="193" t="s">
        <v>94</v>
      </c>
      <c r="C31" s="184"/>
      <c r="D31" s="185"/>
      <c r="E31" s="186"/>
      <c r="F31" s="186"/>
      <c r="G31" s="141"/>
    </row>
    <row r="32" spans="1:7" ht="14.25">
      <c r="A32" s="182"/>
      <c r="B32" s="193" t="s">
        <v>95</v>
      </c>
      <c r="C32" s="184"/>
      <c r="D32" s="185"/>
      <c r="E32" s="186"/>
      <c r="F32" s="186"/>
      <c r="G32" s="141"/>
    </row>
    <row r="33" spans="1:7" ht="14.25">
      <c r="A33" s="182"/>
      <c r="B33" s="193" t="s">
        <v>96</v>
      </c>
      <c r="C33" s="184"/>
      <c r="D33" s="185"/>
      <c r="E33" s="186"/>
      <c r="F33" s="186"/>
      <c r="G33" s="141"/>
    </row>
    <row r="34" spans="1:7" ht="14.25">
      <c r="A34" s="182"/>
      <c r="B34" s="193" t="s">
        <v>97</v>
      </c>
      <c r="C34" s="184"/>
      <c r="D34" s="185"/>
      <c r="E34" s="186"/>
      <c r="F34" s="186"/>
      <c r="G34" s="141"/>
    </row>
    <row r="35" spans="1:7" ht="14.25">
      <c r="A35" s="182"/>
      <c r="B35" s="193" t="s">
        <v>98</v>
      </c>
      <c r="C35" s="184"/>
      <c r="D35" s="185"/>
      <c r="E35" s="186"/>
      <c r="F35" s="186"/>
      <c r="G35" s="141"/>
    </row>
    <row r="36" spans="1:7" ht="14.25">
      <c r="A36" s="182"/>
      <c r="B36" s="193" t="s">
        <v>99</v>
      </c>
      <c r="C36" s="184"/>
      <c r="D36" s="185"/>
      <c r="E36" s="186"/>
      <c r="F36" s="186"/>
      <c r="G36" s="141"/>
    </row>
    <row r="37" spans="1:7" ht="14.25">
      <c r="A37" s="182"/>
      <c r="B37" s="193" t="s">
        <v>100</v>
      </c>
      <c r="C37" s="184"/>
      <c r="D37" s="185"/>
      <c r="E37" s="186"/>
      <c r="F37" s="186"/>
      <c r="G37" s="141"/>
    </row>
    <row r="38" spans="1:7" ht="14.25">
      <c r="A38" s="182"/>
      <c r="B38" s="193" t="s">
        <v>101</v>
      </c>
      <c r="C38" s="184"/>
      <c r="D38" s="185"/>
      <c r="E38" s="186"/>
      <c r="F38" s="186"/>
      <c r="G38" s="141"/>
    </row>
    <row r="39" spans="1:7" ht="14.25">
      <c r="A39" s="182"/>
      <c r="B39" s="193" t="s">
        <v>102</v>
      </c>
      <c r="C39" s="184"/>
      <c r="D39" s="185"/>
      <c r="E39" s="186"/>
      <c r="F39" s="186"/>
      <c r="G39" s="141"/>
    </row>
    <row r="40" spans="1:7" ht="14.25">
      <c r="A40" s="182"/>
      <c r="B40" s="193" t="s">
        <v>103</v>
      </c>
      <c r="C40" s="184"/>
      <c r="D40" s="185"/>
      <c r="E40" s="186"/>
      <c r="F40" s="186"/>
      <c r="G40" s="141"/>
    </row>
    <row r="41" spans="1:7" ht="14.25">
      <c r="A41" s="182"/>
      <c r="B41" s="193" t="s">
        <v>104</v>
      </c>
      <c r="C41" s="184"/>
      <c r="D41" s="185"/>
      <c r="E41" s="186"/>
      <c r="F41" s="186"/>
      <c r="G41" s="141"/>
    </row>
    <row r="42" spans="1:7" ht="14.25">
      <c r="A42" s="182"/>
      <c r="B42" s="193" t="s">
        <v>105</v>
      </c>
      <c r="C42" s="184"/>
      <c r="D42" s="185"/>
      <c r="E42" s="186"/>
      <c r="F42" s="186"/>
      <c r="G42" s="141"/>
    </row>
    <row r="43" spans="1:7" ht="14.25">
      <c r="A43" s="182"/>
      <c r="B43" s="193" t="s">
        <v>106</v>
      </c>
      <c r="C43" s="184"/>
      <c r="D43" s="185"/>
      <c r="E43" s="186"/>
      <c r="F43" s="186"/>
      <c r="G43" s="141"/>
    </row>
    <row r="44" spans="1:7" ht="14.25">
      <c r="A44" s="182"/>
      <c r="B44" s="193" t="s">
        <v>107</v>
      </c>
      <c r="C44" s="184"/>
      <c r="D44" s="185"/>
      <c r="E44" s="186"/>
      <c r="F44" s="186"/>
      <c r="G44" s="141"/>
    </row>
    <row r="45" spans="1:7" ht="14.25">
      <c r="A45" s="182"/>
      <c r="B45" s="193" t="s">
        <v>108</v>
      </c>
      <c r="C45" s="184"/>
      <c r="D45" s="185"/>
      <c r="E45" s="186"/>
      <c r="F45" s="186"/>
      <c r="G45" s="141"/>
    </row>
    <row r="46" spans="1:7" ht="14.25">
      <c r="A46" s="182"/>
      <c r="B46" s="193" t="s">
        <v>109</v>
      </c>
      <c r="C46" s="184"/>
      <c r="D46" s="185"/>
      <c r="E46" s="186"/>
      <c r="F46" s="186"/>
      <c r="G46" s="141"/>
    </row>
    <row r="47" spans="1:7" ht="14.25">
      <c r="A47" s="182"/>
      <c r="B47" s="193" t="s">
        <v>110</v>
      </c>
      <c r="C47" s="184"/>
      <c r="D47" s="185"/>
      <c r="E47" s="186"/>
      <c r="F47" s="186"/>
      <c r="G47" s="141"/>
    </row>
    <row r="48" spans="1:7" ht="14.25">
      <c r="A48" s="182"/>
      <c r="B48" s="193" t="s">
        <v>111</v>
      </c>
      <c r="C48" s="184"/>
      <c r="D48" s="185"/>
      <c r="E48" s="186"/>
      <c r="F48" s="186"/>
      <c r="G48" s="141"/>
    </row>
    <row r="49" spans="1:7" ht="14.25">
      <c r="A49" s="182"/>
      <c r="B49" s="193" t="s">
        <v>112</v>
      </c>
      <c r="C49" s="184"/>
      <c r="D49" s="185"/>
      <c r="E49" s="186"/>
      <c r="F49" s="186"/>
      <c r="G49" s="141"/>
    </row>
    <row r="50" spans="1:7" ht="14.25">
      <c r="A50" s="182"/>
      <c r="B50" s="193" t="s">
        <v>113</v>
      </c>
      <c r="C50" s="184"/>
      <c r="D50" s="185"/>
      <c r="E50" s="186"/>
      <c r="F50" s="186"/>
      <c r="G50" s="141"/>
    </row>
    <row r="51" spans="1:7" ht="14.25">
      <c r="A51" s="182"/>
      <c r="B51" s="193" t="s">
        <v>114</v>
      </c>
      <c r="C51" s="184"/>
      <c r="D51" s="185"/>
      <c r="E51" s="186"/>
      <c r="F51" s="186"/>
      <c r="G51" s="141"/>
    </row>
    <row r="52" spans="1:7" ht="14.25">
      <c r="A52" s="182"/>
      <c r="B52" s="193" t="s">
        <v>115</v>
      </c>
      <c r="C52" s="184"/>
      <c r="D52" s="185"/>
      <c r="E52" s="186"/>
      <c r="F52" s="186"/>
      <c r="G52" s="141"/>
    </row>
    <row r="53" spans="1:7" ht="14.25">
      <c r="A53" s="182"/>
      <c r="B53" s="193" t="s">
        <v>116</v>
      </c>
      <c r="C53" s="184"/>
      <c r="D53" s="185"/>
      <c r="E53" s="186"/>
      <c r="F53" s="186"/>
      <c r="G53" s="141"/>
    </row>
    <row r="54" spans="1:7" ht="14.25">
      <c r="A54" s="182"/>
      <c r="B54" s="193" t="s">
        <v>117</v>
      </c>
      <c r="C54" s="184"/>
      <c r="D54" s="185"/>
      <c r="E54" s="186"/>
      <c r="F54" s="186"/>
      <c r="G54" s="141"/>
    </row>
    <row r="55" spans="1:7" ht="14.25">
      <c r="A55" s="182"/>
      <c r="B55" s="193" t="s">
        <v>118</v>
      </c>
      <c r="C55" s="184"/>
      <c r="D55" s="185"/>
      <c r="E55" s="186"/>
      <c r="F55" s="186"/>
      <c r="G55" s="141"/>
    </row>
    <row r="56" spans="1:7" ht="14.25">
      <c r="A56" s="182"/>
      <c r="B56" s="193" t="s">
        <v>119</v>
      </c>
      <c r="C56" s="184"/>
      <c r="D56" s="185"/>
      <c r="E56" s="186"/>
      <c r="F56" s="186"/>
      <c r="G56" s="141"/>
    </row>
    <row r="57" spans="1:7" ht="14.25">
      <c r="A57" s="182"/>
      <c r="B57" s="193" t="s">
        <v>120</v>
      </c>
      <c r="C57" s="184"/>
      <c r="D57" s="185"/>
      <c r="E57" s="186"/>
      <c r="F57" s="186"/>
      <c r="G57" s="141"/>
    </row>
    <row r="58" spans="1:7" ht="14.25">
      <c r="A58" s="182"/>
      <c r="B58" s="193" t="s">
        <v>121</v>
      </c>
      <c r="C58" s="184"/>
      <c r="D58" s="185"/>
      <c r="E58" s="186"/>
      <c r="F58" s="186"/>
      <c r="G58" s="141"/>
    </row>
    <row r="59" spans="1:7" ht="14.25">
      <c r="A59" s="182"/>
      <c r="B59" s="193" t="s">
        <v>122</v>
      </c>
      <c r="C59" s="184"/>
      <c r="D59" s="185"/>
      <c r="E59" s="186"/>
      <c r="F59" s="186"/>
      <c r="G59" s="141"/>
    </row>
    <row r="60" spans="1:7" ht="14.25">
      <c r="A60" s="182"/>
      <c r="B60" s="193" t="s">
        <v>123</v>
      </c>
      <c r="C60" s="184"/>
      <c r="D60" s="185"/>
      <c r="E60" s="186"/>
      <c r="F60" s="186"/>
      <c r="G60" s="141"/>
    </row>
    <row r="61" spans="1:7" ht="14.25">
      <c r="A61" s="182"/>
      <c r="B61" s="193" t="s">
        <v>124</v>
      </c>
      <c r="C61" s="184"/>
      <c r="D61" s="185"/>
      <c r="E61" s="186"/>
      <c r="F61" s="186"/>
      <c r="G61" s="141"/>
    </row>
    <row r="62" spans="1:7" ht="14.25">
      <c r="A62" s="182"/>
      <c r="B62" s="193" t="s">
        <v>125</v>
      </c>
      <c r="C62" s="184"/>
      <c r="D62" s="185"/>
      <c r="E62" s="186"/>
      <c r="F62" s="186"/>
      <c r="G62" s="141"/>
    </row>
    <row r="63" spans="1:7" ht="14.25">
      <c r="A63" s="182"/>
      <c r="B63" s="193" t="s">
        <v>126</v>
      </c>
      <c r="C63" s="184"/>
      <c r="D63" s="185"/>
      <c r="E63" s="186"/>
      <c r="F63" s="186"/>
      <c r="G63" s="141"/>
    </row>
    <row r="64" spans="1:7" ht="14.25">
      <c r="A64" s="182"/>
      <c r="B64" s="193" t="s">
        <v>127</v>
      </c>
      <c r="C64" s="184"/>
      <c r="D64" s="185"/>
      <c r="E64" s="186"/>
      <c r="F64" s="186"/>
      <c r="G64" s="141"/>
    </row>
    <row r="65" spans="1:7" ht="14.25">
      <c r="A65" s="182"/>
      <c r="B65" s="193" t="s">
        <v>128</v>
      </c>
      <c r="C65" s="184"/>
      <c r="D65" s="185"/>
      <c r="E65" s="186"/>
      <c r="F65" s="186"/>
      <c r="G65" s="141"/>
    </row>
    <row r="66" spans="1:7" ht="14.25">
      <c r="A66" s="182"/>
      <c r="B66" s="193" t="s">
        <v>129</v>
      </c>
      <c r="C66" s="184"/>
      <c r="D66" s="185"/>
      <c r="E66" s="186"/>
      <c r="F66" s="186"/>
      <c r="G66" s="141"/>
    </row>
    <row r="67" spans="1:7" ht="14.25">
      <c r="A67" s="182"/>
      <c r="B67" s="193" t="s">
        <v>130</v>
      </c>
      <c r="C67" s="184"/>
      <c r="D67" s="185"/>
      <c r="E67" s="186"/>
      <c r="F67" s="186"/>
      <c r="G67" s="141"/>
    </row>
    <row r="68" spans="1:7" ht="14.25">
      <c r="A68" s="182"/>
      <c r="B68" s="193" t="s">
        <v>131</v>
      </c>
      <c r="C68" s="184"/>
      <c r="D68" s="185"/>
      <c r="E68" s="186"/>
      <c r="F68" s="186"/>
      <c r="G68" s="141"/>
    </row>
    <row r="69" spans="1:7" ht="14.25">
      <c r="A69" s="182"/>
      <c r="B69" s="193" t="s">
        <v>132</v>
      </c>
      <c r="C69" s="184"/>
      <c r="D69" s="185"/>
      <c r="E69" s="186"/>
      <c r="F69" s="186"/>
      <c r="G69" s="141"/>
    </row>
    <row r="70" spans="1:7" ht="14.25">
      <c r="A70" s="182"/>
      <c r="B70" s="193" t="s">
        <v>133</v>
      </c>
      <c r="C70" s="184"/>
      <c r="D70" s="185"/>
      <c r="E70" s="186"/>
      <c r="F70" s="186"/>
      <c r="G70" s="141"/>
    </row>
    <row r="71" spans="1:7" ht="14.25">
      <c r="A71" s="182"/>
      <c r="B71" s="193" t="s">
        <v>134</v>
      </c>
      <c r="C71" s="184"/>
      <c r="D71" s="185"/>
      <c r="E71" s="186"/>
      <c r="F71" s="186"/>
      <c r="G71" s="141"/>
    </row>
    <row r="72" spans="1:7" ht="14.25">
      <c r="A72" s="182"/>
      <c r="B72" s="193" t="s">
        <v>135</v>
      </c>
      <c r="C72" s="184"/>
      <c r="D72" s="185"/>
      <c r="E72" s="186"/>
      <c r="F72" s="186"/>
      <c r="G72" s="141"/>
    </row>
    <row r="73" spans="1:7" ht="14.25">
      <c r="A73" s="182"/>
      <c r="B73" s="193" t="s">
        <v>136</v>
      </c>
      <c r="C73" s="184"/>
      <c r="D73" s="185"/>
      <c r="E73" s="186"/>
      <c r="F73" s="186"/>
      <c r="G73" s="141"/>
    </row>
    <row r="74" spans="1:7" ht="14.25">
      <c r="A74" s="182"/>
      <c r="B74" s="193" t="s">
        <v>137</v>
      </c>
      <c r="C74" s="184"/>
      <c r="D74" s="185"/>
      <c r="E74" s="186"/>
      <c r="F74" s="186"/>
      <c r="G74" s="141"/>
    </row>
    <row r="75" spans="1:7" ht="14.25">
      <c r="A75" s="182"/>
      <c r="B75" s="193" t="s">
        <v>138</v>
      </c>
      <c r="C75" s="184"/>
      <c r="D75" s="185"/>
      <c r="E75" s="186"/>
      <c r="F75" s="186"/>
      <c r="G75" s="141"/>
    </row>
    <row r="76" spans="1:7" ht="14.25">
      <c r="A76" s="182"/>
      <c r="B76" s="194" t="s">
        <v>139</v>
      </c>
      <c r="C76" s="184"/>
      <c r="D76" s="185"/>
      <c r="E76" s="186"/>
      <c r="F76" s="186"/>
      <c r="G76" s="141"/>
    </row>
    <row r="77" spans="1:7" ht="14.25">
      <c r="A77" s="182"/>
      <c r="B77" s="183"/>
      <c r="C77" s="184"/>
      <c r="D77" s="185"/>
      <c r="E77" s="186"/>
      <c r="F77" s="186"/>
      <c r="G77" s="141"/>
    </row>
    <row r="78" spans="1:7" ht="14.25">
      <c r="A78" s="182"/>
      <c r="B78" s="183"/>
      <c r="C78" s="184"/>
      <c r="D78" s="185"/>
      <c r="E78" s="186"/>
      <c r="F78" s="186"/>
      <c r="G78" s="141"/>
    </row>
    <row r="79" spans="1:7" ht="14.25">
      <c r="A79" s="195" t="s">
        <v>140</v>
      </c>
      <c r="B79" s="168" t="s">
        <v>141</v>
      </c>
      <c r="C79" s="196"/>
      <c r="D79" s="197"/>
      <c r="E79" s="198"/>
      <c r="F79" s="198"/>
      <c r="G79" s="199"/>
    </row>
    <row r="80" spans="1:7" ht="14.25">
      <c r="A80" s="200"/>
      <c r="B80" s="199"/>
      <c r="C80" s="196"/>
      <c r="D80" s="197"/>
      <c r="E80" s="198"/>
      <c r="F80" s="198"/>
      <c r="G80" s="199"/>
    </row>
    <row r="81" spans="1:7" ht="14.25">
      <c r="A81" s="167" t="s">
        <v>24</v>
      </c>
      <c r="B81" s="201" t="s">
        <v>142</v>
      </c>
      <c r="C81" s="169"/>
      <c r="D81" s="202"/>
      <c r="E81" s="172"/>
      <c r="F81" s="172"/>
      <c r="G81" s="199"/>
    </row>
    <row r="82" spans="1:7" ht="14.25">
      <c r="A82" s="167"/>
      <c r="B82" s="201" t="s">
        <v>143</v>
      </c>
      <c r="C82" s="169"/>
      <c r="D82" s="202"/>
      <c r="E82" s="172"/>
      <c r="F82" s="172"/>
      <c r="G82" s="199"/>
    </row>
    <row r="83" spans="1:7" ht="14.25">
      <c r="A83" s="167"/>
      <c r="B83" s="201" t="s">
        <v>144</v>
      </c>
      <c r="C83" s="169"/>
      <c r="D83" s="202"/>
      <c r="E83" s="172"/>
      <c r="F83" s="172"/>
      <c r="G83" s="199"/>
    </row>
    <row r="84" spans="1:7" ht="14.25">
      <c r="A84" s="167"/>
      <c r="B84" s="201" t="s">
        <v>145</v>
      </c>
      <c r="C84" s="203" t="s">
        <v>28</v>
      </c>
      <c r="D84" s="202">
        <v>1</v>
      </c>
      <c r="E84" s="172"/>
      <c r="F84" s="172">
        <f>$D84*E84</f>
        <v>0</v>
      </c>
      <c r="G84" s="199"/>
    </row>
    <row r="85" spans="1:7" ht="14.25">
      <c r="A85" s="200"/>
      <c r="B85" s="199"/>
      <c r="C85" s="204"/>
      <c r="D85" s="197"/>
      <c r="E85" s="198"/>
      <c r="F85" s="198"/>
      <c r="G85" s="199"/>
    </row>
    <row r="86" spans="1:7" ht="14.25">
      <c r="A86" s="167"/>
      <c r="B86" s="205" t="s">
        <v>146</v>
      </c>
      <c r="C86" s="206"/>
      <c r="D86" s="202"/>
      <c r="E86" s="172"/>
      <c r="F86" s="172"/>
      <c r="G86" s="199"/>
    </row>
    <row r="87" spans="1:7" ht="14.25">
      <c r="A87" s="195" t="s">
        <v>140</v>
      </c>
      <c r="B87" s="168" t="s">
        <v>147</v>
      </c>
      <c r="C87" s="156"/>
      <c r="D87" s="202"/>
      <c r="E87" s="207"/>
      <c r="F87" s="207">
        <f>SUM(F84:F86)</f>
        <v>0</v>
      </c>
      <c r="G87" s="208"/>
    </row>
    <row r="88" spans="1:7" ht="14.25">
      <c r="A88" s="200"/>
      <c r="B88" s="199"/>
      <c r="C88" s="209"/>
      <c r="D88" s="197"/>
      <c r="E88" s="198"/>
      <c r="F88" s="198"/>
      <c r="G88" s="199"/>
    </row>
    <row r="89" spans="1:7" ht="14.25">
      <c r="A89" s="200"/>
      <c r="B89" s="199"/>
      <c r="C89" s="209"/>
      <c r="D89" s="197"/>
      <c r="E89" s="198"/>
      <c r="F89" s="198"/>
      <c r="G89" s="199"/>
    </row>
    <row r="90" spans="1:7" ht="14.25">
      <c r="A90" s="195" t="s">
        <v>148</v>
      </c>
      <c r="B90" s="168" t="s">
        <v>149</v>
      </c>
      <c r="C90" s="209"/>
      <c r="D90" s="197"/>
      <c r="E90" s="198"/>
      <c r="F90" s="198"/>
      <c r="G90" s="199"/>
    </row>
    <row r="91" spans="1:7" ht="14.25">
      <c r="A91" s="200"/>
      <c r="B91" s="199"/>
      <c r="C91" s="209"/>
      <c r="D91" s="197"/>
      <c r="E91" s="198"/>
      <c r="F91" s="198"/>
      <c r="G91" s="199"/>
    </row>
    <row r="92" spans="1:7" ht="14.25">
      <c r="A92" s="167">
        <v>1</v>
      </c>
      <c r="B92" s="201" t="s">
        <v>150</v>
      </c>
      <c r="C92" s="206"/>
      <c r="D92" s="202"/>
      <c r="E92" s="172"/>
      <c r="F92" s="172"/>
      <c r="G92" s="199"/>
    </row>
    <row r="93" spans="1:7" ht="14.25">
      <c r="A93" s="167"/>
      <c r="B93" s="201" t="s">
        <v>151</v>
      </c>
      <c r="C93" s="206"/>
      <c r="D93" s="202"/>
      <c r="E93" s="172"/>
      <c r="F93" s="172"/>
      <c r="G93" s="199"/>
    </row>
    <row r="94" spans="1:7" ht="14.25">
      <c r="A94" s="167"/>
      <c r="B94" s="201"/>
      <c r="C94" s="206"/>
      <c r="D94" s="202"/>
      <c r="E94" s="172"/>
      <c r="F94" s="172"/>
      <c r="G94" s="199"/>
    </row>
    <row r="95" spans="1:7" ht="14.25">
      <c r="A95" s="167"/>
      <c r="B95" s="201" t="s">
        <v>152</v>
      </c>
      <c r="C95" s="203" t="s">
        <v>13</v>
      </c>
      <c r="D95" s="202">
        <v>50</v>
      </c>
      <c r="E95" s="172"/>
      <c r="F95" s="172"/>
      <c r="G95" s="199"/>
    </row>
    <row r="96" spans="1:7" ht="14.25">
      <c r="A96" s="167"/>
      <c r="B96" s="205" t="s">
        <v>146</v>
      </c>
      <c r="C96" s="206"/>
      <c r="D96" s="202"/>
      <c r="E96" s="172"/>
      <c r="F96" s="172"/>
      <c r="G96" s="199"/>
    </row>
    <row r="97" spans="1:7" ht="14.25">
      <c r="A97" s="167"/>
      <c r="B97" s="201" t="s">
        <v>153</v>
      </c>
      <c r="C97" s="203" t="s">
        <v>154</v>
      </c>
      <c r="D97" s="202">
        <v>1</v>
      </c>
      <c r="E97" s="172"/>
      <c r="F97" s="172">
        <f>$D97*E97</f>
        <v>0</v>
      </c>
      <c r="G97" s="199"/>
    </row>
    <row r="98" spans="1:7" ht="14.25">
      <c r="A98" s="200"/>
      <c r="B98" s="199"/>
      <c r="C98" s="204"/>
      <c r="D98" s="197"/>
      <c r="E98" s="198"/>
      <c r="F98" s="198"/>
      <c r="G98" s="199"/>
    </row>
    <row r="99" spans="1:7" ht="51.75">
      <c r="A99" s="167">
        <v>2</v>
      </c>
      <c r="B99" s="201" t="s">
        <v>155</v>
      </c>
      <c r="C99" s="206"/>
      <c r="D99" s="202"/>
      <c r="E99" s="172"/>
      <c r="F99" s="172"/>
      <c r="G99" s="199"/>
    </row>
    <row r="100" spans="1:7" ht="14.25">
      <c r="A100" s="167"/>
      <c r="B100" s="201" t="s">
        <v>156</v>
      </c>
      <c r="C100" s="203" t="s">
        <v>13</v>
      </c>
      <c r="D100" s="202">
        <v>30</v>
      </c>
      <c r="E100" s="172"/>
      <c r="F100" s="172"/>
      <c r="G100" s="199"/>
    </row>
    <row r="101" spans="1:7" ht="14.25">
      <c r="A101" s="167"/>
      <c r="B101" s="201"/>
      <c r="C101" s="203"/>
      <c r="D101" s="202"/>
      <c r="E101" s="172"/>
      <c r="F101" s="172"/>
      <c r="G101" s="199"/>
    </row>
    <row r="102" spans="1:7" ht="14.25">
      <c r="A102" s="167"/>
      <c r="B102" s="205" t="s">
        <v>146</v>
      </c>
      <c r="C102" s="206"/>
      <c r="D102" s="202"/>
      <c r="E102" s="172"/>
      <c r="F102" s="172"/>
      <c r="G102" s="199"/>
    </row>
    <row r="103" spans="1:7" ht="14.25">
      <c r="A103" s="167"/>
      <c r="B103" s="201" t="s">
        <v>157</v>
      </c>
      <c r="C103" s="203" t="s">
        <v>28</v>
      </c>
      <c r="D103" s="202">
        <v>1</v>
      </c>
      <c r="E103" s="172"/>
      <c r="F103" s="172">
        <f>$D103*E103</f>
        <v>0</v>
      </c>
      <c r="G103" s="199"/>
    </row>
    <row r="104" spans="1:7" ht="14.25">
      <c r="A104" s="200"/>
      <c r="B104" s="199"/>
      <c r="C104" s="209"/>
      <c r="D104" s="197"/>
      <c r="E104" s="198"/>
      <c r="F104" s="198"/>
      <c r="G104" s="199"/>
    </row>
    <row r="105" spans="1:7" ht="25.5">
      <c r="A105" s="167">
        <v>3</v>
      </c>
      <c r="B105" s="201" t="s">
        <v>158</v>
      </c>
      <c r="C105" s="206"/>
      <c r="D105" s="202"/>
      <c r="E105" s="172"/>
      <c r="F105" s="172"/>
      <c r="G105" s="199"/>
    </row>
    <row r="106" spans="1:7" ht="25.5">
      <c r="A106" s="167"/>
      <c r="B106" s="201" t="s">
        <v>159</v>
      </c>
      <c r="C106" s="206"/>
      <c r="D106" s="202"/>
      <c r="E106" s="172"/>
      <c r="F106" s="172"/>
      <c r="G106" s="199"/>
    </row>
    <row r="107" spans="1:7" ht="14.25">
      <c r="A107" s="167"/>
      <c r="B107" s="201" t="s">
        <v>160</v>
      </c>
      <c r="C107" s="206"/>
      <c r="D107" s="202"/>
      <c r="E107" s="172"/>
      <c r="F107" s="172"/>
      <c r="G107" s="199"/>
    </row>
    <row r="108" spans="1:7" ht="14.25">
      <c r="A108" s="167"/>
      <c r="B108" s="201" t="s">
        <v>161</v>
      </c>
      <c r="C108" s="206"/>
      <c r="D108" s="202"/>
      <c r="E108" s="172"/>
      <c r="F108" s="172"/>
      <c r="G108" s="199"/>
    </row>
    <row r="109" spans="1:7" ht="14.25">
      <c r="A109" s="167"/>
      <c r="B109" s="201" t="s">
        <v>162</v>
      </c>
      <c r="C109" s="206"/>
      <c r="D109" s="202"/>
      <c r="E109" s="172"/>
      <c r="F109" s="172"/>
      <c r="G109" s="199"/>
    </row>
    <row r="110" spans="1:7" ht="25.5">
      <c r="A110" s="167"/>
      <c r="B110" s="201" t="s">
        <v>163</v>
      </c>
      <c r="C110" s="206"/>
      <c r="D110" s="202"/>
      <c r="E110" s="172"/>
      <c r="F110" s="172"/>
      <c r="G110" s="199"/>
    </row>
    <row r="111" spans="1:7" ht="14.25">
      <c r="A111" s="167"/>
      <c r="B111" s="201" t="s">
        <v>164</v>
      </c>
      <c r="C111" s="206"/>
      <c r="D111" s="202"/>
      <c r="E111" s="172"/>
      <c r="F111" s="172"/>
      <c r="G111" s="199"/>
    </row>
    <row r="112" spans="1:7" ht="14.25">
      <c r="A112" s="167"/>
      <c r="B112" s="205" t="s">
        <v>146</v>
      </c>
      <c r="C112" s="206"/>
      <c r="D112" s="202"/>
      <c r="E112" s="172"/>
      <c r="F112" s="172"/>
      <c r="G112" s="199"/>
    </row>
    <row r="113" spans="1:7" ht="14.25">
      <c r="A113" s="167"/>
      <c r="B113" s="201" t="s">
        <v>165</v>
      </c>
      <c r="C113" s="203" t="s">
        <v>28</v>
      </c>
      <c r="D113" s="202">
        <v>1</v>
      </c>
      <c r="E113" s="172"/>
      <c r="F113" s="172">
        <f>$D113*E113</f>
        <v>0</v>
      </c>
      <c r="G113" s="199"/>
    </row>
    <row r="114" spans="1:7" ht="14.25">
      <c r="A114" s="200"/>
      <c r="B114" s="199"/>
      <c r="C114" s="209"/>
      <c r="D114" s="197"/>
      <c r="E114" s="198"/>
      <c r="F114" s="198"/>
      <c r="G114" s="199"/>
    </row>
    <row r="115" spans="1:7" ht="14.25">
      <c r="A115" s="167"/>
      <c r="B115" s="205" t="s">
        <v>146</v>
      </c>
      <c r="C115" s="206"/>
      <c r="D115" s="202"/>
      <c r="E115" s="172"/>
      <c r="F115" s="172"/>
      <c r="G115" s="199"/>
    </row>
    <row r="116" spans="1:7" ht="14.25">
      <c r="A116" s="195" t="s">
        <v>148</v>
      </c>
      <c r="B116" s="168" t="s">
        <v>166</v>
      </c>
      <c r="C116" s="156"/>
      <c r="D116" s="202"/>
      <c r="E116" s="172"/>
      <c r="F116" s="207">
        <f>SUM(F92:F115)</f>
        <v>0</v>
      </c>
      <c r="G116" s="199"/>
    </row>
    <row r="117" spans="1:7" ht="14.25">
      <c r="A117" s="200"/>
      <c r="B117" s="199"/>
      <c r="C117" s="209"/>
      <c r="D117" s="197"/>
      <c r="E117" s="198"/>
      <c r="F117" s="198"/>
      <c r="G117" s="199"/>
    </row>
    <row r="118" spans="1:7" ht="14.25">
      <c r="A118" s="167"/>
      <c r="B118" s="201"/>
      <c r="C118" s="209"/>
      <c r="D118" s="197"/>
      <c r="E118" s="210"/>
      <c r="F118" s="210"/>
      <c r="G118" s="208"/>
    </row>
    <row r="119" spans="1:7" ht="14.25">
      <c r="A119" s="195" t="s">
        <v>167</v>
      </c>
      <c r="B119" s="168" t="s">
        <v>168</v>
      </c>
      <c r="C119" s="209"/>
      <c r="D119" s="197"/>
      <c r="E119" s="198"/>
      <c r="F119" s="198"/>
      <c r="G119" s="199"/>
    </row>
    <row r="120" spans="1:7" ht="14.25">
      <c r="A120" s="200"/>
      <c r="B120" s="199"/>
      <c r="C120" s="209"/>
      <c r="D120" s="197"/>
      <c r="E120" s="198"/>
      <c r="F120" s="198"/>
      <c r="G120" s="199"/>
    </row>
    <row r="121" spans="1:7" ht="28.5">
      <c r="A121" s="200"/>
      <c r="B121" s="211" t="s">
        <v>169</v>
      </c>
      <c r="C121" s="209"/>
      <c r="D121" s="197"/>
      <c r="E121" s="198"/>
      <c r="F121" s="198"/>
      <c r="G121" s="199"/>
    </row>
    <row r="122" spans="1:7" ht="130.5">
      <c r="A122" s="200"/>
      <c r="B122" s="211" t="s">
        <v>170</v>
      </c>
      <c r="C122" s="209"/>
      <c r="D122" s="197"/>
      <c r="E122" s="198"/>
      <c r="F122" s="198"/>
      <c r="G122" s="199"/>
    </row>
    <row r="123" spans="1:7" ht="28.5">
      <c r="A123" s="200"/>
      <c r="B123" s="211" t="s">
        <v>171</v>
      </c>
      <c r="C123" s="209"/>
      <c r="D123" s="197"/>
      <c r="E123" s="198"/>
      <c r="F123" s="198"/>
      <c r="G123" s="199"/>
    </row>
    <row r="124" spans="1:7" ht="57.75">
      <c r="A124" s="200"/>
      <c r="B124" s="211" t="s">
        <v>172</v>
      </c>
      <c r="C124" s="209"/>
      <c r="D124" s="197"/>
      <c r="E124" s="198"/>
      <c r="F124" s="198"/>
      <c r="G124" s="199"/>
    </row>
    <row r="125" spans="1:7" ht="14.25">
      <c r="A125" s="200"/>
      <c r="B125" s="199"/>
      <c r="C125" s="209"/>
      <c r="D125" s="197"/>
      <c r="E125" s="198"/>
      <c r="F125" s="198"/>
      <c r="G125" s="199"/>
    </row>
    <row r="126" spans="1:7" ht="14.25">
      <c r="A126" s="182">
        <v>1</v>
      </c>
      <c r="B126" s="211" t="s">
        <v>308</v>
      </c>
      <c r="C126" s="209"/>
      <c r="D126" s="197"/>
      <c r="E126" s="198"/>
      <c r="F126" s="198"/>
      <c r="G126" s="199"/>
    </row>
    <row r="127" spans="1:7" ht="129.75">
      <c r="A127" s="200"/>
      <c r="B127" s="201" t="s">
        <v>478</v>
      </c>
      <c r="C127" s="209"/>
      <c r="D127" s="197"/>
      <c r="E127" s="198"/>
      <c r="F127" s="198"/>
      <c r="G127" s="199"/>
    </row>
    <row r="128" spans="1:7" ht="14.25">
      <c r="A128" s="200"/>
      <c r="B128" s="199"/>
      <c r="C128" s="209"/>
      <c r="D128" s="197"/>
      <c r="E128" s="198"/>
      <c r="F128" s="198"/>
      <c r="G128" s="199"/>
    </row>
    <row r="129" spans="1:7" ht="14.25">
      <c r="A129" s="200"/>
      <c r="B129" s="201" t="s">
        <v>173</v>
      </c>
      <c r="C129" s="206"/>
      <c r="D129" s="212"/>
      <c r="E129" s="198"/>
      <c r="F129" s="198"/>
      <c r="G129" s="199"/>
    </row>
    <row r="130" spans="1:7" ht="25.5">
      <c r="A130" s="200"/>
      <c r="B130" s="201" t="s">
        <v>174</v>
      </c>
      <c r="C130" s="203"/>
      <c r="D130" s="212"/>
      <c r="E130" s="198"/>
      <c r="F130" s="198"/>
      <c r="G130" s="199"/>
    </row>
    <row r="131" spans="1:7" ht="25.5">
      <c r="A131" s="200"/>
      <c r="B131" s="201" t="s">
        <v>175</v>
      </c>
      <c r="C131" s="203"/>
      <c r="D131" s="212"/>
      <c r="E131" s="198"/>
      <c r="F131" s="198"/>
      <c r="G131" s="199"/>
    </row>
    <row r="132" spans="1:7" ht="14.25">
      <c r="A132" s="200"/>
      <c r="B132" s="201" t="s">
        <v>176</v>
      </c>
      <c r="C132" s="203"/>
      <c r="D132" s="212"/>
      <c r="E132" s="198"/>
      <c r="F132" s="198"/>
      <c r="G132" s="199"/>
    </row>
    <row r="133" spans="1:7" ht="14.25">
      <c r="A133" s="200"/>
      <c r="B133" s="213" t="s">
        <v>177</v>
      </c>
      <c r="C133" s="143"/>
      <c r="D133" s="214"/>
      <c r="E133" s="186"/>
      <c r="F133" s="186"/>
      <c r="G133" s="199"/>
    </row>
    <row r="134" spans="1:7" ht="14.25">
      <c r="A134" s="200"/>
      <c r="B134" s="213" t="s">
        <v>178</v>
      </c>
      <c r="C134" s="143"/>
      <c r="D134" s="214"/>
      <c r="E134" s="186"/>
      <c r="F134" s="186"/>
      <c r="G134" s="199"/>
    </row>
    <row r="135" spans="1:7" ht="25.5">
      <c r="A135" s="200"/>
      <c r="B135" s="213" t="s">
        <v>179</v>
      </c>
      <c r="C135" s="143"/>
      <c r="D135" s="214"/>
      <c r="E135" s="186"/>
      <c r="F135" s="186"/>
      <c r="G135" s="199"/>
    </row>
    <row r="136" spans="1:7" ht="25.5">
      <c r="A136" s="200"/>
      <c r="B136" s="213" t="s">
        <v>180</v>
      </c>
      <c r="C136" s="143"/>
      <c r="D136" s="214"/>
      <c r="E136" s="186"/>
      <c r="F136" s="186"/>
      <c r="G136" s="199"/>
    </row>
    <row r="137" spans="1:7" ht="14.25">
      <c r="A137" s="200"/>
      <c r="B137" s="213" t="s">
        <v>181</v>
      </c>
      <c r="C137" s="143"/>
      <c r="D137" s="214"/>
      <c r="E137" s="186"/>
      <c r="F137" s="186"/>
      <c r="G137" s="199"/>
    </row>
    <row r="138" spans="1:7" ht="14.25">
      <c r="A138" s="200"/>
      <c r="B138" s="213" t="s">
        <v>182</v>
      </c>
      <c r="C138" s="143"/>
      <c r="D138" s="214"/>
      <c r="E138" s="186"/>
      <c r="F138" s="186"/>
      <c r="G138" s="199"/>
    </row>
    <row r="139" spans="1:7" ht="14.25">
      <c r="A139" s="200"/>
      <c r="B139" s="213" t="s">
        <v>183</v>
      </c>
      <c r="C139" s="206"/>
      <c r="D139" s="214"/>
      <c r="E139" s="186"/>
      <c r="F139" s="186"/>
      <c r="G139" s="199"/>
    </row>
    <row r="140" spans="1:7" ht="14.25">
      <c r="A140" s="167"/>
      <c r="B140" s="169" t="s">
        <v>184</v>
      </c>
      <c r="C140" s="206"/>
      <c r="D140" s="214"/>
      <c r="E140" s="172"/>
      <c r="F140" s="172"/>
      <c r="G140" s="199"/>
    </row>
    <row r="141" spans="1:7" ht="78">
      <c r="A141" s="200"/>
      <c r="B141" s="201" t="s">
        <v>185</v>
      </c>
      <c r="C141" s="143"/>
      <c r="D141" s="185"/>
      <c r="E141" s="186"/>
      <c r="F141" s="186"/>
      <c r="G141" s="199"/>
    </row>
    <row r="142" spans="1:7" ht="14.25">
      <c r="A142" s="200"/>
      <c r="B142" s="215" t="s">
        <v>186</v>
      </c>
      <c r="C142" s="216"/>
      <c r="D142" s="217"/>
      <c r="E142" s="218"/>
      <c r="F142" s="218"/>
      <c r="G142" s="199"/>
    </row>
    <row r="143" spans="1:7" ht="14.25">
      <c r="A143" s="200"/>
      <c r="B143" s="201" t="s">
        <v>153</v>
      </c>
      <c r="C143" s="203" t="s">
        <v>28</v>
      </c>
      <c r="D143" s="217">
        <v>1</v>
      </c>
      <c r="E143" s="218"/>
      <c r="F143" s="186">
        <f>$D143*E143</f>
        <v>0</v>
      </c>
      <c r="G143" s="199"/>
    </row>
    <row r="144" spans="1:7" ht="14.25">
      <c r="A144" s="200"/>
      <c r="B144" s="219"/>
      <c r="C144" s="204"/>
      <c r="D144" s="220"/>
      <c r="E144" s="221"/>
      <c r="F144" s="221"/>
      <c r="G144" s="199"/>
    </row>
    <row r="145" spans="1:7" ht="14.25">
      <c r="A145" s="167"/>
      <c r="B145" s="205" t="s">
        <v>146</v>
      </c>
      <c r="C145" s="206"/>
      <c r="D145" s="202"/>
      <c r="E145" s="172"/>
      <c r="F145" s="169"/>
      <c r="G145" s="199"/>
    </row>
    <row r="146" spans="1:7" ht="14.25">
      <c r="A146" s="195" t="s">
        <v>167</v>
      </c>
      <c r="B146" s="168" t="s">
        <v>187</v>
      </c>
      <c r="C146" s="206"/>
      <c r="D146" s="202"/>
      <c r="E146" s="172"/>
      <c r="F146" s="207">
        <f>SUM(F126:F145)</f>
        <v>0</v>
      </c>
      <c r="G146" s="199"/>
    </row>
    <row r="147" spans="1:7" ht="14.25">
      <c r="A147" s="200"/>
      <c r="B147" s="199"/>
      <c r="C147" s="204"/>
      <c r="D147" s="197"/>
      <c r="E147" s="198"/>
      <c r="F147" s="198"/>
      <c r="G147" s="199"/>
    </row>
    <row r="148" spans="1:7" ht="14.25">
      <c r="A148" s="200"/>
      <c r="B148" s="199"/>
      <c r="C148" s="204"/>
      <c r="D148" s="197"/>
      <c r="E148" s="198"/>
      <c r="F148" s="198"/>
      <c r="G148" s="199"/>
    </row>
    <row r="149" spans="1:7" ht="14.25">
      <c r="A149" s="195" t="s">
        <v>188</v>
      </c>
      <c r="B149" s="168" t="s">
        <v>189</v>
      </c>
      <c r="C149" s="209"/>
      <c r="D149" s="197"/>
      <c r="E149" s="198"/>
      <c r="F149" s="198"/>
      <c r="G149" s="199"/>
    </row>
    <row r="150" spans="1:7" ht="14.25">
      <c r="A150" s="222"/>
      <c r="B150" s="208"/>
      <c r="C150" s="209"/>
      <c r="D150" s="197"/>
      <c r="E150" s="198"/>
      <c r="F150" s="198"/>
      <c r="G150" s="199"/>
    </row>
    <row r="151" spans="1:7" ht="39">
      <c r="A151" s="167">
        <v>1</v>
      </c>
      <c r="B151" s="201" t="s">
        <v>479</v>
      </c>
      <c r="C151" s="203"/>
      <c r="D151" s="223"/>
      <c r="E151" s="172"/>
      <c r="F151" s="172"/>
      <c r="G151" s="199"/>
    </row>
    <row r="152" spans="1:7" ht="14.25">
      <c r="A152" s="167"/>
      <c r="B152" s="201" t="s">
        <v>190</v>
      </c>
      <c r="C152" s="203"/>
      <c r="D152" s="223"/>
      <c r="E152" s="172"/>
      <c r="F152" s="172"/>
      <c r="G152" s="199"/>
    </row>
    <row r="153" spans="1:7" ht="14.25">
      <c r="A153" s="167"/>
      <c r="B153" s="201" t="s">
        <v>191</v>
      </c>
      <c r="C153" s="203"/>
      <c r="D153" s="223"/>
      <c r="E153" s="172"/>
      <c r="F153" s="172"/>
      <c r="G153" s="199"/>
    </row>
    <row r="154" spans="1:7" ht="25.5">
      <c r="A154" s="167"/>
      <c r="B154" s="201" t="s">
        <v>192</v>
      </c>
      <c r="C154" s="203"/>
      <c r="D154" s="223"/>
      <c r="E154" s="172"/>
      <c r="F154" s="172"/>
      <c r="G154" s="199"/>
    </row>
    <row r="155" spans="1:7" ht="14.25">
      <c r="A155" s="167"/>
      <c r="B155" s="201" t="s">
        <v>193</v>
      </c>
      <c r="C155" s="203"/>
      <c r="D155" s="223"/>
      <c r="E155" s="172"/>
      <c r="F155" s="172"/>
      <c r="G155" s="199"/>
    </row>
    <row r="156" spans="1:7" ht="14.25">
      <c r="A156" s="167"/>
      <c r="B156" s="201" t="s">
        <v>194</v>
      </c>
      <c r="C156" s="203"/>
      <c r="D156" s="223"/>
      <c r="E156" s="172"/>
      <c r="F156" s="172"/>
      <c r="G156" s="199"/>
    </row>
    <row r="157" spans="1:7" ht="14.25">
      <c r="A157" s="167"/>
      <c r="B157" s="205" t="s">
        <v>146</v>
      </c>
      <c r="C157" s="203"/>
      <c r="D157" s="223"/>
      <c r="E157" s="172"/>
      <c r="F157" s="172"/>
      <c r="G157" s="199"/>
    </row>
    <row r="158" spans="1:7" ht="14.25">
      <c r="A158" s="167"/>
      <c r="B158" s="201" t="s">
        <v>153</v>
      </c>
      <c r="C158" s="203" t="s">
        <v>28</v>
      </c>
      <c r="D158" s="223">
        <v>6</v>
      </c>
      <c r="E158" s="172"/>
      <c r="F158" s="172">
        <f>$D158*E158</f>
        <v>0</v>
      </c>
      <c r="G158" s="199"/>
    </row>
    <row r="159" spans="1:7" ht="14.25">
      <c r="A159" s="167"/>
      <c r="B159" s="211" t="s">
        <v>195</v>
      </c>
      <c r="C159" s="203"/>
      <c r="D159" s="223"/>
      <c r="E159" s="172"/>
      <c r="F159" s="172"/>
      <c r="G159" s="199"/>
    </row>
    <row r="160" spans="1:7" ht="14.25">
      <c r="A160" s="222"/>
      <c r="B160" s="184"/>
      <c r="C160" s="209"/>
      <c r="D160" s="197"/>
      <c r="E160" s="198"/>
      <c r="F160" s="198"/>
      <c r="G160" s="199"/>
    </row>
    <row r="161" spans="1:7" ht="72">
      <c r="A161" s="167">
        <v>2</v>
      </c>
      <c r="B161" s="224" t="s">
        <v>196</v>
      </c>
      <c r="C161" s="225"/>
      <c r="D161" s="226"/>
      <c r="E161" s="227"/>
      <c r="F161" s="227"/>
      <c r="G161" s="199"/>
    </row>
    <row r="162" spans="1:7" ht="14.25">
      <c r="A162" s="167"/>
      <c r="B162" s="228"/>
      <c r="C162" s="225"/>
      <c r="D162" s="226"/>
      <c r="E162" s="227"/>
      <c r="F162" s="227"/>
      <c r="G162" s="199"/>
    </row>
    <row r="163" spans="1:7" ht="57.75">
      <c r="A163" s="167"/>
      <c r="B163" s="228" t="s">
        <v>480</v>
      </c>
      <c r="C163" s="226" t="s">
        <v>28</v>
      </c>
      <c r="D163" s="225">
        <v>1</v>
      </c>
      <c r="E163" s="184"/>
      <c r="F163" s="145"/>
      <c r="G163" s="199"/>
    </row>
    <row r="164" spans="1:7" ht="57.75">
      <c r="A164" s="167"/>
      <c r="B164" s="228" t="s">
        <v>481</v>
      </c>
      <c r="C164" s="226" t="s">
        <v>28</v>
      </c>
      <c r="D164" s="225">
        <v>1</v>
      </c>
      <c r="E164" s="184"/>
      <c r="F164" s="145"/>
      <c r="G164" s="199"/>
    </row>
    <row r="165" spans="1:7" ht="87">
      <c r="A165" s="167"/>
      <c r="B165" s="228" t="s">
        <v>482</v>
      </c>
      <c r="C165" s="226" t="s">
        <v>28</v>
      </c>
      <c r="D165" s="225">
        <v>1</v>
      </c>
      <c r="E165" s="184"/>
      <c r="F165" s="145"/>
      <c r="G165" s="199"/>
    </row>
    <row r="166" spans="1:7" ht="72">
      <c r="A166" s="167"/>
      <c r="B166" s="228" t="s">
        <v>483</v>
      </c>
      <c r="C166" s="226" t="s">
        <v>28</v>
      </c>
      <c r="D166" s="225">
        <v>3</v>
      </c>
      <c r="E166" s="184"/>
      <c r="F166" s="145"/>
      <c r="G166" s="199"/>
    </row>
    <row r="167" spans="1:7" ht="57.75">
      <c r="A167" s="167"/>
      <c r="B167" s="228" t="s">
        <v>484</v>
      </c>
      <c r="C167" s="226" t="s">
        <v>28</v>
      </c>
      <c r="D167" s="225">
        <v>3</v>
      </c>
      <c r="E167" s="184"/>
      <c r="F167" s="145"/>
      <c r="G167" s="199"/>
    </row>
    <row r="168" spans="1:7" ht="43.5">
      <c r="A168" s="167"/>
      <c r="B168" s="228" t="s">
        <v>485</v>
      </c>
      <c r="C168" s="226" t="s">
        <v>28</v>
      </c>
      <c r="D168" s="225">
        <v>1</v>
      </c>
      <c r="E168" s="184"/>
      <c r="F168" s="145"/>
      <c r="G168" s="199"/>
    </row>
    <row r="169" spans="1:7" ht="72">
      <c r="A169" s="167"/>
      <c r="B169" s="228" t="s">
        <v>486</v>
      </c>
      <c r="C169" s="226" t="s">
        <v>28</v>
      </c>
      <c r="D169" s="225">
        <v>4</v>
      </c>
      <c r="E169" s="184"/>
      <c r="F169" s="145"/>
      <c r="G169" s="199"/>
    </row>
    <row r="170" spans="1:7" ht="43.5">
      <c r="A170" s="167"/>
      <c r="B170" s="228" t="s">
        <v>487</v>
      </c>
      <c r="C170" s="226" t="s">
        <v>28</v>
      </c>
      <c r="D170" s="225">
        <v>2</v>
      </c>
      <c r="E170" s="184"/>
      <c r="F170" s="145"/>
      <c r="G170" s="199"/>
    </row>
    <row r="171" spans="1:7" ht="57.75">
      <c r="A171" s="167"/>
      <c r="B171" s="228" t="s">
        <v>488</v>
      </c>
      <c r="C171" s="226" t="s">
        <v>28</v>
      </c>
      <c r="D171" s="225">
        <v>4</v>
      </c>
      <c r="E171" s="184"/>
      <c r="F171" s="227"/>
      <c r="G171" s="199"/>
    </row>
    <row r="172" spans="1:7" ht="14.25">
      <c r="A172" s="167"/>
      <c r="B172" s="229" t="s">
        <v>197</v>
      </c>
      <c r="C172" s="225"/>
      <c r="D172" s="226"/>
      <c r="E172" s="227"/>
      <c r="F172" s="227"/>
      <c r="G172" s="199"/>
    </row>
    <row r="173" spans="1:7" ht="14.25">
      <c r="A173" s="167"/>
      <c r="B173" s="230" t="s">
        <v>157</v>
      </c>
      <c r="C173" s="225" t="s">
        <v>154</v>
      </c>
      <c r="D173" s="231">
        <v>1</v>
      </c>
      <c r="E173" s="227"/>
      <c r="F173" s="186">
        <f>$D173*E173</f>
        <v>0</v>
      </c>
      <c r="G173" s="199"/>
    </row>
    <row r="174" spans="1:7" ht="14.25">
      <c r="A174" s="167"/>
      <c r="B174" s="230"/>
      <c r="C174" s="232"/>
      <c r="D174" s="233"/>
      <c r="E174" s="234"/>
      <c r="F174" s="234"/>
      <c r="G174" s="199"/>
    </row>
    <row r="175" spans="1:7" ht="14.25">
      <c r="A175" s="167"/>
      <c r="B175" s="201"/>
      <c r="C175" s="203"/>
      <c r="D175" s="223"/>
      <c r="E175" s="172"/>
      <c r="F175" s="172"/>
      <c r="G175" s="199"/>
    </row>
    <row r="176" spans="1:7" ht="14.25">
      <c r="A176" s="167">
        <v>3</v>
      </c>
      <c r="B176" s="211" t="s">
        <v>199</v>
      </c>
      <c r="C176" s="216"/>
      <c r="D176" s="235"/>
      <c r="E176" s="186"/>
      <c r="F176" s="186"/>
      <c r="G176" s="199"/>
    </row>
    <row r="177" spans="1:7" ht="14.25">
      <c r="A177" s="167"/>
      <c r="B177" s="211" t="s">
        <v>200</v>
      </c>
      <c r="C177" s="216"/>
      <c r="D177" s="235"/>
      <c r="E177" s="186"/>
      <c r="F177" s="186"/>
      <c r="G177" s="199"/>
    </row>
    <row r="178" spans="1:7" ht="14.25">
      <c r="A178" s="167"/>
      <c r="B178" s="211" t="s">
        <v>489</v>
      </c>
      <c r="C178" s="143"/>
      <c r="D178" s="141"/>
      <c r="E178" s="184"/>
      <c r="F178" s="184"/>
      <c r="G178" s="199"/>
    </row>
    <row r="179" spans="1:7" ht="14.25">
      <c r="A179" s="167"/>
      <c r="B179" s="211" t="s">
        <v>201</v>
      </c>
      <c r="C179" s="216" t="s">
        <v>28</v>
      </c>
      <c r="D179" s="235">
        <v>5</v>
      </c>
      <c r="E179" s="186"/>
      <c r="F179" s="186">
        <f>$D179*E179</f>
        <v>0</v>
      </c>
      <c r="G179" s="199"/>
    </row>
    <row r="180" spans="1:7" ht="14.25">
      <c r="A180" s="167"/>
      <c r="B180" s="211" t="s">
        <v>202</v>
      </c>
      <c r="C180" s="184"/>
      <c r="D180" s="184"/>
      <c r="E180" s="184"/>
      <c r="F180" s="184"/>
      <c r="G180" s="199"/>
    </row>
    <row r="181" spans="1:7" ht="14.25">
      <c r="A181" s="222"/>
      <c r="B181" s="199"/>
      <c r="C181" s="204"/>
      <c r="D181" s="236"/>
      <c r="E181" s="198"/>
      <c r="F181" s="198"/>
      <c r="G181" s="199"/>
    </row>
    <row r="182" spans="1:7" ht="14.25">
      <c r="A182" s="182">
        <v>4</v>
      </c>
      <c r="B182" s="237" t="s">
        <v>203</v>
      </c>
      <c r="C182" s="216"/>
      <c r="D182" s="238"/>
      <c r="E182" s="207"/>
      <c r="F182" s="239"/>
      <c r="G182" s="199"/>
    </row>
    <row r="183" spans="1:7" ht="14.25">
      <c r="A183" s="195"/>
      <c r="B183" s="237" t="s">
        <v>204</v>
      </c>
      <c r="C183" s="216"/>
      <c r="D183" s="238"/>
      <c r="E183" s="207"/>
      <c r="F183" s="239"/>
      <c r="G183" s="199"/>
    </row>
    <row r="184" spans="1:7" ht="14.25">
      <c r="A184" s="195"/>
      <c r="B184" s="237" t="s">
        <v>205</v>
      </c>
      <c r="C184" s="216" t="s">
        <v>13</v>
      </c>
      <c r="D184" s="238">
        <v>40</v>
      </c>
      <c r="E184" s="186"/>
      <c r="F184" s="186">
        <f>$D184*E184</f>
        <v>0</v>
      </c>
      <c r="G184" s="199"/>
    </row>
    <row r="185" spans="1:7" ht="14.25">
      <c r="A185" s="195"/>
      <c r="B185" s="237" t="s">
        <v>206</v>
      </c>
      <c r="C185" s="216" t="s">
        <v>13</v>
      </c>
      <c r="D185" s="238">
        <v>20</v>
      </c>
      <c r="E185" s="186"/>
      <c r="F185" s="186">
        <f>$D185*E185</f>
        <v>0</v>
      </c>
      <c r="G185" s="199"/>
    </row>
    <row r="186" spans="1:7" ht="14.25">
      <c r="A186" s="195"/>
      <c r="B186" s="237" t="s">
        <v>207</v>
      </c>
      <c r="C186" s="216" t="s">
        <v>28</v>
      </c>
      <c r="D186" s="238">
        <v>4</v>
      </c>
      <c r="E186" s="186"/>
      <c r="F186" s="186">
        <f>$D186*E186</f>
        <v>0</v>
      </c>
      <c r="G186" s="199"/>
    </row>
    <row r="187" spans="1:7" ht="14.25">
      <c r="A187" s="195"/>
      <c r="B187" s="237" t="s">
        <v>208</v>
      </c>
      <c r="C187" s="216" t="s">
        <v>28</v>
      </c>
      <c r="D187" s="238">
        <v>1</v>
      </c>
      <c r="E187" s="186"/>
      <c r="F187" s="186">
        <f>$D187*E187</f>
        <v>0</v>
      </c>
      <c r="G187" s="199"/>
    </row>
    <row r="188" spans="1:7" ht="14.25">
      <c r="A188" s="195"/>
      <c r="B188" s="215" t="s">
        <v>146</v>
      </c>
      <c r="C188" s="216"/>
      <c r="D188" s="238"/>
      <c r="E188" s="207"/>
      <c r="F188" s="239"/>
      <c r="G188" s="199"/>
    </row>
    <row r="189" spans="1:7" ht="14.25">
      <c r="A189" s="195"/>
      <c r="B189" s="237" t="s">
        <v>209</v>
      </c>
      <c r="C189" s="216"/>
      <c r="D189" s="238"/>
      <c r="E189" s="186"/>
      <c r="F189" s="186"/>
      <c r="G189" s="199"/>
    </row>
    <row r="190" spans="1:7" ht="14.25">
      <c r="A190" s="195"/>
      <c r="B190" s="237"/>
      <c r="C190" s="216"/>
      <c r="D190" s="238"/>
      <c r="E190" s="186"/>
      <c r="F190" s="186"/>
      <c r="G190" s="199"/>
    </row>
    <row r="191" spans="1:7" ht="14.25">
      <c r="A191" s="200"/>
      <c r="B191" s="240"/>
      <c r="C191" s="209"/>
      <c r="D191" s="197"/>
      <c r="E191" s="198"/>
      <c r="F191" s="198"/>
      <c r="G191" s="199"/>
    </row>
    <row r="192" spans="1:7" ht="14.25">
      <c r="A192" s="195" t="s">
        <v>188</v>
      </c>
      <c r="B192" s="241" t="s">
        <v>210</v>
      </c>
      <c r="C192" s="156"/>
      <c r="D192" s="202"/>
      <c r="E192" s="172"/>
      <c r="F192" s="207">
        <f>SUM(F151:F191)</f>
        <v>0</v>
      </c>
      <c r="G192" s="199"/>
    </row>
    <row r="193" spans="1:7" ht="14.25">
      <c r="A193" s="200"/>
      <c r="B193" s="240"/>
      <c r="C193" s="209"/>
      <c r="D193" s="197"/>
      <c r="E193" s="210"/>
      <c r="F193" s="198"/>
      <c r="G193" s="208"/>
    </row>
    <row r="194" spans="1:7" ht="14.25">
      <c r="A194" s="195" t="s">
        <v>211</v>
      </c>
      <c r="B194" s="241" t="s">
        <v>212</v>
      </c>
      <c r="C194" s="242"/>
      <c r="D194" s="197"/>
      <c r="E194" s="210"/>
      <c r="F194" s="210"/>
      <c r="G194" s="208"/>
    </row>
    <row r="195" spans="1:7" ht="14.25">
      <c r="A195" s="167"/>
      <c r="B195" s="243"/>
      <c r="C195" s="209"/>
      <c r="D195" s="197"/>
      <c r="E195" s="198"/>
      <c r="F195" s="198"/>
      <c r="G195" s="199"/>
    </row>
    <row r="196" spans="1:7" ht="14.25">
      <c r="A196" s="195"/>
      <c r="B196" s="241" t="s">
        <v>213</v>
      </c>
      <c r="C196" s="209"/>
      <c r="D196" s="197"/>
      <c r="E196" s="198"/>
      <c r="F196" s="198"/>
      <c r="G196" s="199"/>
    </row>
    <row r="197" spans="1:7" ht="14.25">
      <c r="A197" s="244"/>
      <c r="B197" s="245"/>
      <c r="C197" s="246"/>
      <c r="D197" s="217"/>
      <c r="E197" s="217"/>
      <c r="F197" s="198"/>
      <c r="G197" s="199"/>
    </row>
    <row r="198" spans="1:7" ht="14.25">
      <c r="A198" s="244"/>
      <c r="B198" s="247" t="s">
        <v>214</v>
      </c>
      <c r="C198" s="206"/>
      <c r="E198" s="172"/>
      <c r="F198" s="172"/>
      <c r="G198" s="199"/>
    </row>
    <row r="199" spans="1:7" ht="14.25">
      <c r="A199" s="244"/>
      <c r="B199" s="247" t="s">
        <v>215</v>
      </c>
      <c r="C199" s="206"/>
      <c r="E199" s="172"/>
      <c r="F199" s="172"/>
      <c r="G199" s="199"/>
    </row>
    <row r="200" spans="1:7" ht="14.25">
      <c r="A200" s="244"/>
      <c r="B200" s="201"/>
      <c r="C200" s="206"/>
      <c r="E200" s="172"/>
      <c r="F200" s="172"/>
      <c r="G200" s="199"/>
    </row>
    <row r="201" spans="1:7" ht="103.5">
      <c r="A201" s="244">
        <v>1</v>
      </c>
      <c r="B201" s="201" t="s">
        <v>216</v>
      </c>
      <c r="C201" s="206"/>
      <c r="E201" s="172"/>
      <c r="F201" s="172"/>
      <c r="G201" s="199"/>
    </row>
    <row r="202" spans="1:7" ht="156">
      <c r="A202" s="244"/>
      <c r="B202" s="205" t="s">
        <v>217</v>
      </c>
      <c r="C202" s="206" t="s">
        <v>218</v>
      </c>
      <c r="D202" s="174">
        <v>8</v>
      </c>
      <c r="E202" s="172"/>
      <c r="F202" s="172">
        <f>D202*E202</f>
        <v>0</v>
      </c>
      <c r="G202" s="199"/>
    </row>
    <row r="203" spans="1:7" ht="14.25">
      <c r="A203" s="244"/>
      <c r="B203" s="211" t="s">
        <v>198</v>
      </c>
      <c r="C203" s="206"/>
      <c r="E203" s="172"/>
      <c r="F203" s="172"/>
      <c r="G203" s="199"/>
    </row>
    <row r="204" spans="1:7" ht="14.25">
      <c r="A204" s="244"/>
      <c r="B204" s="211"/>
      <c r="C204" s="206"/>
      <c r="E204" s="172"/>
      <c r="F204" s="172"/>
      <c r="G204" s="199"/>
    </row>
    <row r="205" spans="1:7" ht="39">
      <c r="A205" s="244">
        <v>2</v>
      </c>
      <c r="B205" s="205" t="s">
        <v>219</v>
      </c>
      <c r="C205" s="206" t="s">
        <v>218</v>
      </c>
      <c r="D205" s="174">
        <v>18</v>
      </c>
      <c r="E205" s="172"/>
      <c r="F205" s="172">
        <f>D205*E205</f>
        <v>0</v>
      </c>
      <c r="G205" s="199"/>
    </row>
    <row r="206" spans="1:7" ht="14.25">
      <c r="A206" s="244"/>
      <c r="B206" s="205"/>
      <c r="C206" s="206"/>
      <c r="E206" s="172"/>
      <c r="F206" s="172"/>
      <c r="G206" s="199"/>
    </row>
    <row r="207" spans="1:7" ht="117">
      <c r="A207" s="244">
        <v>3</v>
      </c>
      <c r="B207" s="160" t="s">
        <v>304</v>
      </c>
      <c r="C207" s="161"/>
      <c r="D207" s="161"/>
      <c r="E207" s="162"/>
      <c r="F207" s="162"/>
      <c r="G207" s="199"/>
    </row>
    <row r="208" spans="1:7" ht="207.75">
      <c r="A208" s="244"/>
      <c r="B208" s="163" t="s">
        <v>305</v>
      </c>
      <c r="C208" s="161"/>
      <c r="D208" s="161"/>
      <c r="E208" s="162"/>
      <c r="F208" s="162"/>
      <c r="G208" s="199"/>
    </row>
    <row r="209" spans="1:7" ht="14.25">
      <c r="A209" s="244"/>
      <c r="B209" s="164"/>
      <c r="C209" s="161"/>
      <c r="D209" s="161"/>
      <c r="E209" s="162"/>
      <c r="F209" s="162"/>
      <c r="G209" s="199"/>
    </row>
    <row r="210" spans="1:7" ht="14.25">
      <c r="A210" s="244"/>
      <c r="B210" s="165"/>
      <c r="C210" s="161" t="s">
        <v>28</v>
      </c>
      <c r="D210" s="161">
        <v>10</v>
      </c>
      <c r="E210" s="162"/>
      <c r="F210" s="162">
        <f>SUM(E210*D210)</f>
        <v>0</v>
      </c>
      <c r="G210" s="199"/>
    </row>
    <row r="211" spans="1:7" ht="14.25">
      <c r="A211" s="244"/>
      <c r="B211" s="205"/>
      <c r="C211" s="206"/>
      <c r="E211" s="172"/>
      <c r="F211" s="172"/>
      <c r="G211" s="199"/>
    </row>
    <row r="212" spans="1:7" ht="14.25">
      <c r="A212" s="244"/>
      <c r="B212" s="205"/>
      <c r="C212" s="206"/>
      <c r="E212" s="172"/>
      <c r="F212" s="172"/>
      <c r="G212" s="199"/>
    </row>
    <row r="213" spans="1:7" ht="14.25">
      <c r="A213" s="244"/>
      <c r="B213" s="205"/>
      <c r="C213" s="206"/>
      <c r="E213" s="172"/>
      <c r="F213" s="172"/>
      <c r="G213" s="199"/>
    </row>
    <row r="214" spans="1:7" ht="14.25">
      <c r="A214" s="244"/>
      <c r="B214" s="168" t="s">
        <v>220</v>
      </c>
      <c r="C214" s="206"/>
      <c r="E214" s="172"/>
      <c r="F214" s="172"/>
      <c r="G214" s="199"/>
    </row>
    <row r="215" spans="1:7" ht="14.25">
      <c r="A215" s="244"/>
      <c r="B215" s="211"/>
      <c r="C215" s="206"/>
      <c r="E215" s="172"/>
      <c r="F215" s="172"/>
      <c r="G215" s="199"/>
    </row>
    <row r="216" spans="1:7" ht="64.5">
      <c r="A216" s="244">
        <v>3</v>
      </c>
      <c r="B216" s="201" t="s">
        <v>490</v>
      </c>
      <c r="C216" s="206" t="s">
        <v>218</v>
      </c>
      <c r="D216" s="174">
        <v>3</v>
      </c>
      <c r="E216" s="172"/>
      <c r="F216" s="172">
        <f>D216*E216</f>
        <v>0</v>
      </c>
      <c r="G216" s="199"/>
    </row>
    <row r="217" spans="1:7" ht="14.25">
      <c r="A217" s="244"/>
      <c r="B217" s="211"/>
      <c r="C217" s="206"/>
      <c r="E217" s="172"/>
      <c r="F217" s="172"/>
      <c r="G217" s="199"/>
    </row>
    <row r="218" spans="1:7" ht="14.25">
      <c r="A218" s="244"/>
      <c r="B218" s="211"/>
      <c r="C218" s="206"/>
      <c r="E218" s="172"/>
      <c r="F218" s="172"/>
      <c r="G218" s="199"/>
    </row>
    <row r="219" spans="1:7" ht="64.5">
      <c r="A219" s="244">
        <v>4</v>
      </c>
      <c r="B219" s="201" t="s">
        <v>491</v>
      </c>
      <c r="C219" s="206" t="s">
        <v>218</v>
      </c>
      <c r="D219" s="174">
        <v>8</v>
      </c>
      <c r="E219" s="172"/>
      <c r="F219" s="172">
        <f>D219*E219</f>
        <v>0</v>
      </c>
      <c r="G219" s="199"/>
    </row>
    <row r="220" spans="1:7" ht="14.25">
      <c r="A220" s="244"/>
      <c r="B220" s="211" t="s">
        <v>198</v>
      </c>
      <c r="C220" s="246"/>
      <c r="D220" s="217"/>
      <c r="E220" s="217"/>
      <c r="F220" s="198"/>
      <c r="G220" s="199"/>
    </row>
    <row r="221" spans="1:7" ht="14.25">
      <c r="A221" s="244"/>
      <c r="B221" s="211"/>
      <c r="C221" s="206"/>
      <c r="E221" s="172"/>
      <c r="F221" s="172"/>
      <c r="G221" s="199"/>
    </row>
    <row r="222" spans="1:7" ht="14.25">
      <c r="A222" s="248" t="s">
        <v>221</v>
      </c>
      <c r="B222" s="201" t="s">
        <v>222</v>
      </c>
      <c r="C222" s="216"/>
      <c r="D222" s="202"/>
      <c r="E222" s="212"/>
      <c r="F222" s="212"/>
      <c r="G222" s="199"/>
    </row>
    <row r="223" spans="1:7" ht="14.25">
      <c r="A223" s="248"/>
      <c r="B223" s="201" t="s">
        <v>223</v>
      </c>
      <c r="C223" s="216" t="s">
        <v>13</v>
      </c>
      <c r="D223" s="202">
        <v>20</v>
      </c>
      <c r="E223" s="212"/>
      <c r="F223" s="172">
        <f>D223*E223</f>
        <v>0</v>
      </c>
      <c r="G223" s="199"/>
    </row>
    <row r="224" spans="1:7" ht="14.25">
      <c r="A224" s="248"/>
      <c r="B224" s="201" t="s">
        <v>224</v>
      </c>
      <c r="C224" s="216" t="s">
        <v>13</v>
      </c>
      <c r="D224" s="202">
        <v>15</v>
      </c>
      <c r="E224" s="212"/>
      <c r="F224" s="172">
        <f>D224*E224</f>
        <v>0</v>
      </c>
      <c r="G224" s="199"/>
    </row>
    <row r="225" spans="1:7" ht="14.25">
      <c r="A225" s="248"/>
      <c r="B225" s="201" t="s">
        <v>225</v>
      </c>
      <c r="C225" s="216" t="s">
        <v>28</v>
      </c>
      <c r="D225" s="202">
        <v>1</v>
      </c>
      <c r="E225" s="212"/>
      <c r="F225" s="172">
        <f>D225*E225</f>
        <v>0</v>
      </c>
      <c r="G225" s="199"/>
    </row>
    <row r="226" spans="1:7" ht="14.25">
      <c r="A226" s="248"/>
      <c r="B226" s="201" t="s">
        <v>226</v>
      </c>
      <c r="C226" s="216"/>
      <c r="D226" s="202"/>
      <c r="E226" s="212"/>
      <c r="F226" s="212"/>
      <c r="G226" s="199"/>
    </row>
    <row r="227" spans="1:7" ht="14.25">
      <c r="A227" s="248"/>
      <c r="B227" s="201" t="s">
        <v>227</v>
      </c>
      <c r="C227" s="216"/>
      <c r="D227" s="202"/>
      <c r="E227" s="212"/>
      <c r="F227" s="212"/>
      <c r="G227" s="199"/>
    </row>
    <row r="228" spans="1:7" ht="14.25">
      <c r="A228" s="244"/>
      <c r="B228" s="201"/>
      <c r="C228" s="206"/>
      <c r="E228" s="172"/>
      <c r="F228" s="172"/>
      <c r="G228" s="199"/>
    </row>
    <row r="229" spans="1:7" ht="25.5">
      <c r="A229" s="167">
        <v>6</v>
      </c>
      <c r="B229" s="201" t="s">
        <v>492</v>
      </c>
      <c r="C229" s="203"/>
      <c r="D229" s="223"/>
      <c r="E229" s="172"/>
      <c r="F229" s="172"/>
      <c r="G229" s="199"/>
    </row>
    <row r="230" spans="1:7" ht="14.25">
      <c r="A230" s="167"/>
      <c r="B230" s="201" t="s">
        <v>228</v>
      </c>
      <c r="C230" s="203"/>
      <c r="D230" s="223"/>
      <c r="E230" s="172"/>
      <c r="F230" s="172"/>
      <c r="G230" s="199"/>
    </row>
    <row r="231" spans="1:7" ht="14.25">
      <c r="A231" s="167"/>
      <c r="B231" s="201" t="s">
        <v>229</v>
      </c>
      <c r="C231" s="203"/>
      <c r="D231" s="223"/>
      <c r="E231" s="172"/>
      <c r="F231" s="172"/>
      <c r="G231" s="199"/>
    </row>
    <row r="232" spans="1:7" ht="14.25">
      <c r="A232" s="167"/>
      <c r="B232" s="201" t="s">
        <v>230</v>
      </c>
      <c r="C232" s="203"/>
      <c r="D232" s="223"/>
      <c r="E232" s="172"/>
      <c r="F232" s="172"/>
      <c r="G232" s="199"/>
    </row>
    <row r="233" spans="1:7" ht="14.25">
      <c r="A233" s="167"/>
      <c r="B233" s="201" t="s">
        <v>231</v>
      </c>
      <c r="C233" s="203"/>
      <c r="D233" s="223"/>
      <c r="E233" s="172"/>
      <c r="F233" s="172"/>
      <c r="G233" s="199"/>
    </row>
    <row r="234" spans="1:7" ht="14.25">
      <c r="A234" s="167"/>
      <c r="B234" s="205" t="s">
        <v>146</v>
      </c>
      <c r="C234" s="203"/>
      <c r="D234" s="223"/>
      <c r="E234" s="172"/>
      <c r="F234" s="172"/>
      <c r="G234" s="199"/>
    </row>
    <row r="235" spans="1:7" ht="14.25">
      <c r="A235" s="167"/>
      <c r="B235" s="201" t="s">
        <v>232</v>
      </c>
      <c r="C235" s="203" t="s">
        <v>28</v>
      </c>
      <c r="D235" s="223">
        <v>2</v>
      </c>
      <c r="E235" s="172"/>
      <c r="F235" s="172">
        <f>$D235*E235</f>
        <v>0</v>
      </c>
      <c r="G235" s="199"/>
    </row>
    <row r="236" spans="1:7" ht="14.25">
      <c r="A236" s="244"/>
      <c r="B236" s="211"/>
      <c r="C236" s="206"/>
      <c r="E236" s="172"/>
      <c r="F236" s="172"/>
      <c r="G236" s="199"/>
    </row>
    <row r="237" spans="1:7" ht="39">
      <c r="A237" s="167">
        <v>7</v>
      </c>
      <c r="B237" s="201" t="s">
        <v>493</v>
      </c>
      <c r="C237" s="203"/>
      <c r="D237" s="223"/>
      <c r="E237" s="172"/>
      <c r="F237" s="172"/>
      <c r="G237" s="199"/>
    </row>
    <row r="238" spans="1:7" ht="14.25">
      <c r="A238" s="167"/>
      <c r="B238" s="201" t="s">
        <v>228</v>
      </c>
      <c r="C238" s="203"/>
      <c r="D238" s="223"/>
      <c r="E238" s="172"/>
      <c r="F238" s="172"/>
      <c r="G238" s="199"/>
    </row>
    <row r="239" spans="1:7" ht="14.25">
      <c r="A239" s="167"/>
      <c r="B239" s="201" t="s">
        <v>233</v>
      </c>
      <c r="C239" s="203"/>
      <c r="D239" s="223"/>
      <c r="E239" s="172"/>
      <c r="F239" s="172"/>
      <c r="G239" s="199"/>
    </row>
    <row r="240" spans="1:7" ht="14.25">
      <c r="A240" s="167"/>
      <c r="B240" s="201" t="s">
        <v>230</v>
      </c>
      <c r="C240" s="203"/>
      <c r="D240" s="223"/>
      <c r="E240" s="172"/>
      <c r="F240" s="172"/>
      <c r="G240" s="199"/>
    </row>
    <row r="241" spans="1:7" ht="14.25">
      <c r="A241" s="167"/>
      <c r="B241" s="201" t="s">
        <v>231</v>
      </c>
      <c r="C241" s="203"/>
      <c r="D241" s="223"/>
      <c r="E241" s="172"/>
      <c r="F241" s="172"/>
      <c r="G241" s="199"/>
    </row>
    <row r="242" spans="1:7" ht="14.25">
      <c r="A242" s="167"/>
      <c r="B242" s="205" t="s">
        <v>146</v>
      </c>
      <c r="C242" s="203"/>
      <c r="D242" s="223"/>
      <c r="E242" s="172"/>
      <c r="F242" s="172"/>
      <c r="G242" s="199"/>
    </row>
    <row r="243" spans="1:7" ht="14.25">
      <c r="A243" s="167"/>
      <c r="B243" s="201" t="s">
        <v>234</v>
      </c>
      <c r="C243" s="203" t="s">
        <v>28</v>
      </c>
      <c r="D243" s="223">
        <v>6</v>
      </c>
      <c r="E243" s="172"/>
      <c r="F243" s="172">
        <f>$D243*E243</f>
        <v>0</v>
      </c>
      <c r="G243" s="199"/>
    </row>
    <row r="244" spans="1:7" ht="14.25">
      <c r="A244" s="167"/>
      <c r="B244" s="201"/>
      <c r="C244" s="203"/>
      <c r="D244" s="223"/>
      <c r="E244" s="172"/>
      <c r="F244" s="172"/>
      <c r="G244" s="199"/>
    </row>
    <row r="245" spans="1:7" ht="25.5">
      <c r="A245" s="167">
        <v>8</v>
      </c>
      <c r="B245" s="201" t="s">
        <v>494</v>
      </c>
      <c r="C245" s="203"/>
      <c r="D245" s="223"/>
      <c r="E245" s="172"/>
      <c r="F245" s="172"/>
      <c r="G245" s="199"/>
    </row>
    <row r="246" spans="1:7" ht="14.25">
      <c r="A246" s="167"/>
      <c r="B246" s="201" t="s">
        <v>235</v>
      </c>
      <c r="C246" s="203"/>
      <c r="D246" s="223"/>
      <c r="E246" s="172"/>
      <c r="F246" s="172"/>
      <c r="G246" s="199"/>
    </row>
    <row r="247" spans="1:7" ht="14.25">
      <c r="A247" s="167"/>
      <c r="B247" s="201" t="s">
        <v>236</v>
      </c>
      <c r="C247" s="203"/>
      <c r="D247" s="223"/>
      <c r="E247" s="172"/>
      <c r="F247" s="172"/>
      <c r="G247" s="199"/>
    </row>
    <row r="248" spans="1:7" ht="14.25">
      <c r="A248" s="167"/>
      <c r="B248" s="201" t="s">
        <v>230</v>
      </c>
      <c r="C248" s="203"/>
      <c r="D248" s="223"/>
      <c r="E248" s="172"/>
      <c r="F248" s="172"/>
      <c r="G248" s="199"/>
    </row>
    <row r="249" spans="1:7" ht="14.25">
      <c r="A249" s="167"/>
      <c r="B249" s="201" t="s">
        <v>231</v>
      </c>
      <c r="C249" s="203"/>
      <c r="D249" s="223"/>
      <c r="E249" s="172"/>
      <c r="F249" s="172"/>
      <c r="G249" s="199"/>
    </row>
    <row r="250" spans="1:7" ht="14.25">
      <c r="A250" s="167"/>
      <c r="B250" s="205" t="s">
        <v>146</v>
      </c>
      <c r="C250" s="203"/>
      <c r="D250" s="223"/>
      <c r="E250" s="172"/>
      <c r="F250" s="172"/>
      <c r="G250" s="199"/>
    </row>
    <row r="251" spans="1:7" ht="14.25">
      <c r="A251" s="167"/>
      <c r="B251" s="201" t="s">
        <v>237</v>
      </c>
      <c r="C251" s="203" t="s">
        <v>28</v>
      </c>
      <c r="D251" s="223">
        <v>3</v>
      </c>
      <c r="E251" s="172"/>
      <c r="F251" s="172">
        <f>$D251*E251</f>
        <v>0</v>
      </c>
      <c r="G251" s="199"/>
    </row>
    <row r="252" spans="1:7" ht="14.25">
      <c r="A252" s="167"/>
      <c r="B252" s="201"/>
      <c r="C252" s="203"/>
      <c r="D252" s="223"/>
      <c r="E252" s="172"/>
      <c r="F252" s="172"/>
      <c r="G252" s="199"/>
    </row>
    <row r="253" spans="1:7" ht="39">
      <c r="A253" s="167">
        <v>9</v>
      </c>
      <c r="B253" s="201" t="s">
        <v>495</v>
      </c>
      <c r="C253" s="203"/>
      <c r="D253" s="223"/>
      <c r="E253" s="172"/>
      <c r="F253" s="172"/>
      <c r="G253" s="199"/>
    </row>
    <row r="254" spans="1:7" ht="14.25">
      <c r="A254" s="167"/>
      <c r="B254" s="201" t="s">
        <v>238</v>
      </c>
      <c r="C254" s="203" t="s">
        <v>28</v>
      </c>
      <c r="D254" s="223">
        <v>2</v>
      </c>
      <c r="E254" s="172"/>
      <c r="F254" s="172">
        <f>$D254*E254</f>
        <v>0</v>
      </c>
      <c r="G254" s="199"/>
    </row>
    <row r="255" spans="1:7" ht="14.25">
      <c r="A255" s="167"/>
      <c r="B255" s="205" t="s">
        <v>146</v>
      </c>
      <c r="C255" s="203"/>
      <c r="D255" s="223"/>
      <c r="E255" s="172"/>
      <c r="F255" s="172"/>
      <c r="G255" s="199"/>
    </row>
    <row r="256" spans="1:7" ht="14.25">
      <c r="A256" s="167"/>
      <c r="B256" s="201" t="s">
        <v>239</v>
      </c>
      <c r="C256" s="203"/>
      <c r="D256" s="223"/>
      <c r="E256" s="172"/>
      <c r="F256" s="172"/>
      <c r="G256" s="199"/>
    </row>
    <row r="257" spans="1:7" ht="14.25">
      <c r="A257" s="167"/>
      <c r="B257" s="201"/>
      <c r="C257" s="203"/>
      <c r="D257" s="249"/>
      <c r="E257" s="172"/>
      <c r="F257" s="172"/>
      <c r="G257" s="199"/>
    </row>
    <row r="258" spans="1:7" ht="14.25">
      <c r="A258" s="195" t="s">
        <v>211</v>
      </c>
      <c r="B258" s="168" t="s">
        <v>240</v>
      </c>
      <c r="C258" s="250"/>
      <c r="D258" s="185"/>
      <c r="E258" s="207"/>
      <c r="F258" s="207">
        <f>SUM(F202:F257)</f>
        <v>0</v>
      </c>
      <c r="G258" s="208"/>
    </row>
    <row r="259" spans="1:7" ht="15">
      <c r="A259" s="195"/>
      <c r="B259" s="168"/>
      <c r="C259" s="251"/>
      <c r="D259" s="252"/>
      <c r="E259" s="253"/>
      <c r="F259" s="253"/>
      <c r="G259" s="199"/>
    </row>
    <row r="260" spans="1:7" ht="14.25">
      <c r="A260" s="195" t="s">
        <v>241</v>
      </c>
      <c r="B260" s="168" t="s">
        <v>242</v>
      </c>
      <c r="C260" s="254"/>
      <c r="D260" s="255"/>
      <c r="E260" s="172"/>
      <c r="F260" s="172"/>
      <c r="G260" s="185"/>
    </row>
    <row r="261" spans="1:7" ht="14.25">
      <c r="A261" s="167"/>
      <c r="B261" s="201"/>
      <c r="C261" s="169"/>
      <c r="D261" s="255"/>
      <c r="E261" s="172"/>
      <c r="F261" s="172"/>
      <c r="G261" s="185"/>
    </row>
    <row r="262" spans="1:7" ht="25.5">
      <c r="A262" s="167">
        <v>1</v>
      </c>
      <c r="B262" s="201" t="s">
        <v>243</v>
      </c>
      <c r="C262" s="169"/>
      <c r="D262" s="255"/>
      <c r="E262" s="172"/>
      <c r="F262" s="172"/>
      <c r="G262" s="185"/>
    </row>
    <row r="263" spans="1:7" ht="25.5">
      <c r="A263" s="167"/>
      <c r="B263" s="205" t="s">
        <v>244</v>
      </c>
      <c r="C263" s="203"/>
      <c r="D263" s="203"/>
      <c r="E263" s="256"/>
      <c r="F263" s="256"/>
      <c r="G263" s="203"/>
    </row>
    <row r="264" spans="1:7" ht="12.75">
      <c r="A264" s="167"/>
      <c r="B264" s="205" t="s">
        <v>245</v>
      </c>
      <c r="C264" s="203"/>
      <c r="D264" s="203"/>
      <c r="E264" s="256"/>
      <c r="F264" s="256"/>
      <c r="G264" s="203"/>
    </row>
    <row r="265" spans="1:7" ht="12.75">
      <c r="A265" s="167"/>
      <c r="B265" s="201" t="s">
        <v>153</v>
      </c>
      <c r="C265" s="203" t="s">
        <v>28</v>
      </c>
      <c r="D265" s="203">
        <v>3</v>
      </c>
      <c r="E265" s="256"/>
      <c r="F265" s="172">
        <f>$D265*E265</f>
        <v>0</v>
      </c>
      <c r="G265" s="203"/>
    </row>
    <row r="266" spans="1:7" ht="14.25">
      <c r="A266" s="167"/>
      <c r="B266" s="201"/>
      <c r="C266" s="206"/>
      <c r="D266" s="202"/>
      <c r="E266" s="172"/>
      <c r="F266" s="172"/>
      <c r="G266" s="199"/>
    </row>
    <row r="267" spans="1:7" ht="14.25">
      <c r="A267" s="167">
        <v>2</v>
      </c>
      <c r="B267" s="201" t="s">
        <v>246</v>
      </c>
      <c r="C267" s="206"/>
      <c r="D267" s="202"/>
      <c r="E267" s="172"/>
      <c r="F267" s="172"/>
      <c r="G267" s="199"/>
    </row>
    <row r="268" spans="1:7" ht="14.25">
      <c r="A268" s="167"/>
      <c r="B268" s="201" t="s">
        <v>247</v>
      </c>
      <c r="C268" s="206"/>
      <c r="D268" s="202"/>
      <c r="E268" s="172"/>
      <c r="F268" s="172"/>
      <c r="G268" s="199"/>
    </row>
    <row r="269" spans="1:7" ht="14.25">
      <c r="A269" s="167"/>
      <c r="B269" s="243" t="s">
        <v>248</v>
      </c>
      <c r="C269" s="206"/>
      <c r="D269" s="202"/>
      <c r="E269" s="172"/>
      <c r="F269" s="172"/>
      <c r="G269" s="199"/>
    </row>
    <row r="270" spans="1:7" ht="14.25">
      <c r="A270" s="167"/>
      <c r="B270" s="243" t="s">
        <v>249</v>
      </c>
      <c r="C270" s="206"/>
      <c r="D270" s="202"/>
      <c r="E270" s="172"/>
      <c r="F270" s="172"/>
      <c r="G270" s="199"/>
    </row>
    <row r="271" spans="1:7" ht="14.25">
      <c r="A271" s="167"/>
      <c r="B271" s="243" t="s">
        <v>250</v>
      </c>
      <c r="C271" s="206"/>
      <c r="D271" s="202"/>
      <c r="E271" s="172"/>
      <c r="F271" s="172"/>
      <c r="G271" s="199"/>
    </row>
    <row r="272" spans="1:7" ht="14.25">
      <c r="A272" s="167"/>
      <c r="B272" s="243" t="s">
        <v>251</v>
      </c>
      <c r="C272" s="206"/>
      <c r="D272" s="202"/>
      <c r="E272" s="172"/>
      <c r="F272" s="172"/>
      <c r="G272" s="199"/>
    </row>
    <row r="273" spans="1:7" ht="14.25">
      <c r="A273" s="167"/>
      <c r="B273" s="243" t="s">
        <v>252</v>
      </c>
      <c r="C273" s="206"/>
      <c r="D273" s="202"/>
      <c r="E273" s="172"/>
      <c r="F273" s="172"/>
      <c r="G273" s="199"/>
    </row>
    <row r="274" spans="1:7" ht="14.25">
      <c r="A274" s="167"/>
      <c r="B274" s="243" t="s">
        <v>253</v>
      </c>
      <c r="C274" s="206"/>
      <c r="D274" s="202"/>
      <c r="E274" s="172"/>
      <c r="F274" s="172"/>
      <c r="G274" s="199"/>
    </row>
    <row r="275" spans="1:7" ht="14.25">
      <c r="A275" s="167"/>
      <c r="B275" s="243" t="s">
        <v>254</v>
      </c>
      <c r="C275" s="206"/>
      <c r="D275" s="202"/>
      <c r="E275" s="172"/>
      <c r="F275" s="172"/>
      <c r="G275" s="199"/>
    </row>
    <row r="276" spans="1:7" ht="14.25">
      <c r="A276" s="167"/>
      <c r="B276" s="243" t="s">
        <v>255</v>
      </c>
      <c r="C276" s="206"/>
      <c r="D276" s="202"/>
      <c r="E276" s="172"/>
      <c r="F276" s="172"/>
      <c r="G276" s="199"/>
    </row>
    <row r="277" spans="1:7" ht="14.25">
      <c r="A277" s="167"/>
      <c r="B277" s="243" t="s">
        <v>256</v>
      </c>
      <c r="C277" s="206"/>
      <c r="D277" s="202"/>
      <c r="E277" s="172"/>
      <c r="F277" s="172"/>
      <c r="G277" s="199"/>
    </row>
    <row r="278" spans="1:7" ht="14.25">
      <c r="A278" s="167"/>
      <c r="B278" s="243" t="s">
        <v>257</v>
      </c>
      <c r="C278" s="206"/>
      <c r="D278" s="202"/>
      <c r="E278" s="172"/>
      <c r="F278" s="172"/>
      <c r="G278" s="199"/>
    </row>
    <row r="279" spans="1:7" ht="14.25">
      <c r="A279" s="167"/>
      <c r="B279" s="243" t="s">
        <v>258</v>
      </c>
      <c r="C279" s="206"/>
      <c r="D279" s="202"/>
      <c r="E279" s="172"/>
      <c r="F279" s="172"/>
      <c r="G279" s="199"/>
    </row>
    <row r="280" spans="1:7" ht="14.25">
      <c r="A280" s="167"/>
      <c r="B280" s="243" t="s">
        <v>146</v>
      </c>
      <c r="C280" s="206"/>
      <c r="D280" s="202"/>
      <c r="E280" s="172"/>
      <c r="F280" s="172"/>
      <c r="G280" s="199"/>
    </row>
    <row r="281" spans="1:7" ht="14.25">
      <c r="A281" s="167"/>
      <c r="B281" s="243" t="s">
        <v>259</v>
      </c>
      <c r="C281" s="203" t="s">
        <v>28</v>
      </c>
      <c r="D281" s="202">
        <v>1</v>
      </c>
      <c r="E281" s="172"/>
      <c r="F281" s="172">
        <f>$D281*E281</f>
        <v>0</v>
      </c>
      <c r="G281" s="199"/>
    </row>
    <row r="282" spans="1:7" ht="14.25">
      <c r="A282" s="167"/>
      <c r="B282" s="201"/>
      <c r="C282" s="169"/>
      <c r="D282" s="255"/>
      <c r="E282" s="172"/>
      <c r="F282" s="172"/>
      <c r="G282" s="185"/>
    </row>
    <row r="283" spans="1:7" ht="14.25">
      <c r="A283" s="167">
        <v>3</v>
      </c>
      <c r="B283" s="201" t="s">
        <v>260</v>
      </c>
      <c r="C283" s="206"/>
      <c r="D283" s="202"/>
      <c r="E283" s="172"/>
      <c r="F283" s="172"/>
      <c r="G283" s="199"/>
    </row>
    <row r="284" spans="1:7" ht="14.25">
      <c r="A284" s="167"/>
      <c r="B284" s="201" t="s">
        <v>261</v>
      </c>
      <c r="C284" s="206"/>
      <c r="D284" s="202"/>
      <c r="E284" s="172"/>
      <c r="F284" s="172"/>
      <c r="G284" s="199"/>
    </row>
    <row r="285" spans="1:7" ht="25.5">
      <c r="A285" s="167"/>
      <c r="B285" s="201" t="s">
        <v>159</v>
      </c>
      <c r="C285" s="206"/>
      <c r="D285" s="202"/>
      <c r="E285" s="172"/>
      <c r="F285" s="172"/>
      <c r="G285" s="199"/>
    </row>
    <row r="286" spans="1:7" ht="14.25">
      <c r="A286" s="167"/>
      <c r="B286" s="201" t="s">
        <v>161</v>
      </c>
      <c r="C286" s="206"/>
      <c r="D286" s="202"/>
      <c r="E286" s="172"/>
      <c r="F286" s="172"/>
      <c r="G286" s="199"/>
    </row>
    <row r="287" spans="1:7" ht="14.25">
      <c r="A287" s="167"/>
      <c r="B287" s="201" t="s">
        <v>162</v>
      </c>
      <c r="C287" s="206"/>
      <c r="D287" s="202"/>
      <c r="E287" s="172"/>
      <c r="F287" s="172"/>
      <c r="G287" s="199"/>
    </row>
    <row r="288" spans="1:7" ht="25.5">
      <c r="A288" s="167"/>
      <c r="B288" s="201" t="s">
        <v>163</v>
      </c>
      <c r="C288" s="206"/>
      <c r="D288" s="202"/>
      <c r="E288" s="172"/>
      <c r="F288" s="172"/>
      <c r="G288" s="199"/>
    </row>
    <row r="289" spans="1:7" ht="14.25">
      <c r="A289" s="167"/>
      <c r="B289" s="201" t="s">
        <v>164</v>
      </c>
      <c r="C289" s="206"/>
      <c r="D289" s="202"/>
      <c r="E289" s="172"/>
      <c r="F289" s="172"/>
      <c r="G289" s="199"/>
    </row>
    <row r="290" spans="1:7" ht="14.25">
      <c r="A290" s="167"/>
      <c r="B290" s="205" t="s">
        <v>146</v>
      </c>
      <c r="C290" s="206"/>
      <c r="D290" s="202"/>
      <c r="E290" s="172"/>
      <c r="F290" s="172"/>
      <c r="G290" s="199"/>
    </row>
    <row r="291" spans="1:7" ht="14.25">
      <c r="A291" s="167"/>
      <c r="B291" s="201" t="s">
        <v>165</v>
      </c>
      <c r="C291" s="203" t="s">
        <v>28</v>
      </c>
      <c r="D291" s="202">
        <v>1</v>
      </c>
      <c r="E291" s="172"/>
      <c r="F291" s="172">
        <f>$D291*E291</f>
        <v>0</v>
      </c>
      <c r="G291" s="199"/>
    </row>
    <row r="292" spans="1:7" ht="14.25">
      <c r="A292" s="167"/>
      <c r="B292" s="243"/>
      <c r="C292" s="203"/>
      <c r="D292" s="202"/>
      <c r="E292" s="172"/>
      <c r="F292" s="172"/>
      <c r="G292" s="199"/>
    </row>
    <row r="293" spans="1:7" ht="14.25">
      <c r="A293" s="167">
        <v>4</v>
      </c>
      <c r="B293" s="201" t="s">
        <v>262</v>
      </c>
      <c r="C293" s="257"/>
      <c r="D293" s="202"/>
      <c r="E293" s="172"/>
      <c r="F293" s="172"/>
      <c r="G293" s="185"/>
    </row>
    <row r="294" spans="1:7" ht="14.25">
      <c r="A294" s="167"/>
      <c r="B294" s="201" t="s">
        <v>263</v>
      </c>
      <c r="C294" s="257"/>
      <c r="D294" s="202"/>
      <c r="E294" s="172"/>
      <c r="F294" s="172"/>
      <c r="G294" s="185"/>
    </row>
    <row r="295" spans="1:7" ht="14.25">
      <c r="A295" s="167"/>
      <c r="B295" s="201" t="s">
        <v>264</v>
      </c>
      <c r="C295" s="257"/>
      <c r="D295" s="202"/>
      <c r="E295" s="169"/>
      <c r="F295" s="169"/>
      <c r="G295" s="185"/>
    </row>
    <row r="296" spans="1:7" ht="14.25">
      <c r="A296" s="167"/>
      <c r="B296" s="201"/>
      <c r="C296" s="203" t="s">
        <v>28</v>
      </c>
      <c r="D296" s="202">
        <v>1</v>
      </c>
      <c r="E296" s="172"/>
      <c r="F296" s="172">
        <f>$D296*E296</f>
        <v>0</v>
      </c>
      <c r="G296" s="185"/>
    </row>
    <row r="297" spans="1:7" ht="14.25">
      <c r="A297" s="167">
        <v>5</v>
      </c>
      <c r="B297" s="201" t="s">
        <v>265</v>
      </c>
      <c r="C297" s="203"/>
      <c r="D297" s="202"/>
      <c r="E297" s="172"/>
      <c r="F297" s="172"/>
      <c r="G297" s="185"/>
    </row>
    <row r="298" spans="1:7" ht="14.25">
      <c r="A298" s="167"/>
      <c r="B298" s="201" t="s">
        <v>266</v>
      </c>
      <c r="C298" s="203"/>
      <c r="D298" s="202"/>
      <c r="E298" s="172"/>
      <c r="F298" s="172"/>
      <c r="G298" s="185"/>
    </row>
    <row r="299" spans="1:7" ht="14.25">
      <c r="A299" s="167"/>
      <c r="B299" s="201"/>
      <c r="C299" s="203" t="s">
        <v>28</v>
      </c>
      <c r="D299" s="202">
        <v>1</v>
      </c>
      <c r="E299" s="172"/>
      <c r="F299" s="172">
        <f>$D299*E299</f>
        <v>0</v>
      </c>
      <c r="G299" s="185"/>
    </row>
    <row r="300" spans="1:7" ht="14.25">
      <c r="A300" s="167"/>
      <c r="B300" s="205" t="s">
        <v>267</v>
      </c>
      <c r="C300" s="257"/>
      <c r="D300" s="202"/>
      <c r="E300" s="172"/>
      <c r="F300" s="172"/>
      <c r="G300" s="199"/>
    </row>
    <row r="301" spans="1:7" ht="14.25">
      <c r="A301" s="195" t="s">
        <v>241</v>
      </c>
      <c r="B301" s="168" t="s">
        <v>268</v>
      </c>
      <c r="C301" s="257"/>
      <c r="D301" s="202"/>
      <c r="E301" s="207"/>
      <c r="F301" s="207">
        <f>SUM(F265:F300)</f>
        <v>0</v>
      </c>
      <c r="G301" s="199"/>
    </row>
    <row r="302" spans="1:7" ht="14.25">
      <c r="A302" s="200"/>
      <c r="B302" s="199"/>
      <c r="C302" s="258"/>
      <c r="D302" s="197"/>
      <c r="E302" s="198"/>
      <c r="F302" s="198"/>
      <c r="G302" s="199"/>
    </row>
    <row r="303" spans="1:7" ht="14.25">
      <c r="A303" s="200"/>
      <c r="B303" s="199"/>
      <c r="C303" s="258"/>
      <c r="D303" s="197"/>
      <c r="E303" s="198"/>
      <c r="F303" s="198"/>
      <c r="G303" s="199"/>
    </row>
    <row r="304" spans="1:7" ht="14.25">
      <c r="A304" s="200"/>
      <c r="B304" s="199"/>
      <c r="C304" s="258"/>
      <c r="D304" s="197"/>
      <c r="E304" s="198"/>
      <c r="F304" s="198"/>
      <c r="G304" s="199"/>
    </row>
    <row r="305" spans="1:7" ht="14.25">
      <c r="A305" s="200"/>
      <c r="B305" s="168" t="s">
        <v>269</v>
      </c>
      <c r="C305" s="257"/>
      <c r="D305" s="202"/>
      <c r="E305" s="172"/>
      <c r="F305" s="172"/>
      <c r="G305" s="199"/>
    </row>
    <row r="306" spans="1:7" ht="14.25">
      <c r="A306" s="167"/>
      <c r="B306" s="168"/>
      <c r="C306" s="257"/>
      <c r="D306" s="202"/>
      <c r="E306" s="172"/>
      <c r="F306" s="172"/>
      <c r="G306" s="199"/>
    </row>
    <row r="307" spans="1:7" ht="14.25">
      <c r="A307" s="195" t="str">
        <f>A87</f>
        <v>4.1.</v>
      </c>
      <c r="B307" s="259" t="str">
        <f>B87</f>
        <v>PRETHODNI ZAVRŠNI RADOVI UKUPNO</v>
      </c>
      <c r="C307" s="257"/>
      <c r="D307" s="202"/>
      <c r="E307" s="207"/>
      <c r="F307" s="207">
        <f>F87</f>
        <v>0</v>
      </c>
      <c r="G307" s="199"/>
    </row>
    <row r="308" spans="1:7" ht="14.25">
      <c r="A308" s="195" t="str">
        <f>A116</f>
        <v>4.2.</v>
      </c>
      <c r="B308" s="259" t="str">
        <f>B116</f>
        <v>ENERGETSKI RAZVOD UKUPNO</v>
      </c>
      <c r="C308" s="247"/>
      <c r="D308" s="202"/>
      <c r="E308" s="207"/>
      <c r="F308" s="207">
        <f>F116</f>
        <v>0</v>
      </c>
      <c r="G308" s="199"/>
    </row>
    <row r="309" spans="1:7" ht="14.25">
      <c r="A309" s="195" t="str">
        <f>A146</f>
        <v>4.3.</v>
      </c>
      <c r="B309" s="259" t="str">
        <f>B146</f>
        <v>RAZVODNI ORMARI UKUPNO</v>
      </c>
      <c r="C309" s="247"/>
      <c r="D309" s="202"/>
      <c r="E309" s="207"/>
      <c r="F309" s="207">
        <f>F146</f>
        <v>0</v>
      </c>
      <c r="G309" s="199"/>
    </row>
    <row r="310" spans="1:7" ht="14.25">
      <c r="A310" s="195" t="str">
        <f>A192</f>
        <v>4.4.</v>
      </c>
      <c r="B310" s="259" t="str">
        <f>B192</f>
        <v>INSTALACIJA PRIKLJUČNICA UKUPNO</v>
      </c>
      <c r="C310" s="247"/>
      <c r="D310" s="202"/>
      <c r="E310" s="207"/>
      <c r="F310" s="260">
        <f>F192</f>
        <v>0</v>
      </c>
      <c r="G310" s="199"/>
    </row>
    <row r="311" spans="1:7" ht="14.25">
      <c r="A311" s="195" t="str">
        <f>A258</f>
        <v>4.5.</v>
      </c>
      <c r="B311" s="259" t="str">
        <f>B258</f>
        <v>RASVJETA SVEUKUPNO </v>
      </c>
      <c r="C311" s="247"/>
      <c r="D311" s="202"/>
      <c r="E311" s="207"/>
      <c r="F311" s="260">
        <f>F258</f>
        <v>0</v>
      </c>
      <c r="G311" s="199"/>
    </row>
    <row r="312" spans="1:7" ht="14.25">
      <c r="A312" s="195" t="str">
        <f>A301</f>
        <v>4.6.</v>
      </c>
      <c r="B312" s="259" t="str">
        <f>B301</f>
        <v>OSTALI RADOVI UKUPNO</v>
      </c>
      <c r="C312" s="247"/>
      <c r="D312" s="202"/>
      <c r="E312" s="207"/>
      <c r="F312" s="207">
        <f>F301</f>
        <v>0</v>
      </c>
      <c r="G312" s="199"/>
    </row>
    <row r="313" spans="1:7" ht="14.25">
      <c r="A313" s="222"/>
      <c r="B313" s="183" t="s">
        <v>186</v>
      </c>
      <c r="C313" s="247"/>
      <c r="D313" s="202"/>
      <c r="E313" s="207"/>
      <c r="F313" s="261"/>
      <c r="G313" s="199"/>
    </row>
    <row r="314" spans="1:7" ht="14.25">
      <c r="A314" s="200"/>
      <c r="B314" s="168" t="s">
        <v>270</v>
      </c>
      <c r="C314" s="247"/>
      <c r="D314" s="202"/>
      <c r="E314" s="207"/>
      <c r="F314" s="207">
        <f>SUM(F307:F312)</f>
        <v>0</v>
      </c>
      <c r="G314" s="168" t="s">
        <v>271</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0"/>
  <sheetViews>
    <sheetView view="pageBreakPreview" zoomScale="115" zoomScaleSheetLayoutView="115" workbookViewId="0" topLeftCell="A1">
      <selection activeCell="E6" sqref="E6"/>
    </sheetView>
  </sheetViews>
  <sheetFormatPr defaultColWidth="9.125" defaultRowHeight="12.75"/>
  <cols>
    <col min="1" max="1" width="4.75390625" style="141" customWidth="1"/>
    <col min="2" max="2" width="39.50390625" style="141" customWidth="1"/>
    <col min="3" max="5" width="9.125" style="141" customWidth="1"/>
    <col min="6" max="6" width="11.25390625" style="141" customWidth="1"/>
    <col min="7" max="16384" width="9.125" style="141" customWidth="1"/>
  </cols>
  <sheetData>
    <row r="1" spans="1:6" ht="14.25">
      <c r="A1" s="135" t="s">
        <v>505</v>
      </c>
      <c r="B1" s="136" t="s">
        <v>279</v>
      </c>
      <c r="C1" s="137"/>
      <c r="D1" s="138"/>
      <c r="E1" s="139"/>
      <c r="F1" s="140"/>
    </row>
    <row r="2" spans="1:6" ht="14.25">
      <c r="A2" s="142"/>
      <c r="B2" s="25"/>
      <c r="C2" s="143"/>
      <c r="D2" s="144"/>
      <c r="E2" s="145"/>
      <c r="F2" s="146"/>
    </row>
    <row r="3" spans="1:6" ht="246">
      <c r="A3" s="142" t="s">
        <v>24</v>
      </c>
      <c r="B3" s="25" t="s">
        <v>280</v>
      </c>
      <c r="C3" s="143" t="s">
        <v>28</v>
      </c>
      <c r="D3" s="144">
        <v>5</v>
      </c>
      <c r="E3" s="145"/>
      <c r="F3" s="147">
        <f>ROUND(D3*E3,2)</f>
        <v>0</v>
      </c>
    </row>
    <row r="4" spans="1:6" ht="14.25">
      <c r="A4" s="142"/>
      <c r="B4" s="25"/>
      <c r="C4" s="143"/>
      <c r="D4" s="144"/>
      <c r="E4" s="145"/>
      <c r="F4" s="147"/>
    </row>
    <row r="5" spans="1:6" ht="14.25">
      <c r="A5" s="142"/>
      <c r="B5" s="25"/>
      <c r="C5" s="143"/>
      <c r="D5" s="144"/>
      <c r="E5" s="145"/>
      <c r="F5" s="147"/>
    </row>
    <row r="6" spans="1:6" ht="130.5">
      <c r="A6" s="142" t="s">
        <v>25</v>
      </c>
      <c r="B6" s="25" t="s">
        <v>496</v>
      </c>
      <c r="C6" s="143"/>
      <c r="D6" s="144"/>
      <c r="E6" s="145"/>
      <c r="F6" s="147"/>
    </row>
    <row r="7" spans="1:6" ht="14.25">
      <c r="A7" s="142"/>
      <c r="B7" s="25" t="s">
        <v>281</v>
      </c>
      <c r="C7" s="143" t="s">
        <v>28</v>
      </c>
      <c r="D7" s="144">
        <v>3</v>
      </c>
      <c r="E7" s="145"/>
      <c r="F7" s="147">
        <f>ROUND(D7*E7,2)</f>
        <v>0</v>
      </c>
    </row>
    <row r="8" spans="1:6" ht="14.25">
      <c r="A8" s="142"/>
      <c r="B8" s="25"/>
      <c r="C8" s="143"/>
      <c r="D8" s="144"/>
      <c r="E8" s="145"/>
      <c r="F8" s="147"/>
    </row>
    <row r="9" spans="1:6" ht="130.5">
      <c r="A9" s="142" t="s">
        <v>26</v>
      </c>
      <c r="B9" s="25" t="s">
        <v>282</v>
      </c>
      <c r="C9" s="143" t="s">
        <v>28</v>
      </c>
      <c r="D9" s="144">
        <v>2</v>
      </c>
      <c r="E9" s="145"/>
      <c r="F9" s="147">
        <f>ROUND(D9*E9,2)</f>
        <v>0</v>
      </c>
    </row>
    <row r="10" spans="1:6" ht="14.25">
      <c r="A10" s="142"/>
      <c r="B10" s="25"/>
      <c r="C10" s="143"/>
      <c r="D10" s="144"/>
      <c r="E10" s="145"/>
      <c r="F10" s="147"/>
    </row>
    <row r="11" spans="1:6" ht="43.5">
      <c r="A11" s="142" t="s">
        <v>27</v>
      </c>
      <c r="B11" s="25" t="s">
        <v>283</v>
      </c>
      <c r="C11" s="143" t="s">
        <v>28</v>
      </c>
      <c r="D11" s="144">
        <v>3</v>
      </c>
      <c r="E11" s="145"/>
      <c r="F11" s="147">
        <f>ROUND(D11*E11,2)</f>
        <v>0</v>
      </c>
    </row>
    <row r="12" spans="1:6" ht="14.25">
      <c r="A12" s="142"/>
      <c r="B12" s="25"/>
      <c r="C12" s="143"/>
      <c r="D12" s="144"/>
      <c r="E12" s="145"/>
      <c r="F12" s="147"/>
    </row>
    <row r="13" spans="1:6" ht="57.75">
      <c r="A13" s="142" t="s">
        <v>278</v>
      </c>
      <c r="B13" s="25" t="s">
        <v>284</v>
      </c>
      <c r="C13" s="143" t="s">
        <v>28</v>
      </c>
      <c r="D13" s="144">
        <v>3</v>
      </c>
      <c r="E13" s="145"/>
      <c r="F13" s="147">
        <f>ROUND(D13*E13,2)</f>
        <v>0</v>
      </c>
    </row>
    <row r="14" spans="1:6" ht="14.25">
      <c r="A14" s="142"/>
      <c r="B14" s="25"/>
      <c r="C14" s="143"/>
      <c r="D14" s="144"/>
      <c r="E14" s="145"/>
      <c r="F14" s="147"/>
    </row>
    <row r="15" spans="1:6" ht="43.5">
      <c r="A15" s="142" t="s">
        <v>285</v>
      </c>
      <c r="B15" s="25" t="s">
        <v>286</v>
      </c>
      <c r="C15" s="143" t="s">
        <v>28</v>
      </c>
      <c r="D15" s="144">
        <v>5</v>
      </c>
      <c r="E15" s="145"/>
      <c r="F15" s="147">
        <f>ROUND(D15*E15,2)</f>
        <v>0</v>
      </c>
    </row>
    <row r="16" spans="1:6" ht="14.25">
      <c r="A16" s="142"/>
      <c r="B16" s="25"/>
      <c r="C16" s="143"/>
      <c r="D16" s="144"/>
      <c r="E16" s="145"/>
      <c r="F16" s="147"/>
    </row>
    <row r="17" spans="1:6" ht="28.5">
      <c r="A17" s="142" t="s">
        <v>287</v>
      </c>
      <c r="B17" s="25" t="s">
        <v>288</v>
      </c>
      <c r="C17" s="143" t="s">
        <v>28</v>
      </c>
      <c r="D17" s="144">
        <v>3</v>
      </c>
      <c r="E17" s="145"/>
      <c r="F17" s="147">
        <f>ROUND(D17*E17,2)</f>
        <v>0</v>
      </c>
    </row>
    <row r="18" spans="1:6" ht="14.25">
      <c r="A18" s="142"/>
      <c r="B18" s="25"/>
      <c r="C18" s="143"/>
      <c r="D18" s="144"/>
      <c r="E18" s="145"/>
      <c r="F18" s="147"/>
    </row>
    <row r="19" spans="1:6" ht="57.75">
      <c r="A19" s="142" t="s">
        <v>289</v>
      </c>
      <c r="B19" s="25" t="s">
        <v>290</v>
      </c>
      <c r="C19" s="143" t="s">
        <v>28</v>
      </c>
      <c r="D19" s="144">
        <v>3</v>
      </c>
      <c r="E19" s="145"/>
      <c r="F19" s="147">
        <f>ROUND(D19*E19,2)</f>
        <v>0</v>
      </c>
    </row>
    <row r="20" spans="1:6" ht="14.25">
      <c r="A20" s="142"/>
      <c r="B20" s="25"/>
      <c r="C20" s="143"/>
      <c r="D20" s="144"/>
      <c r="E20" s="145"/>
      <c r="F20" s="147"/>
    </row>
    <row r="21" spans="1:6" ht="14.25">
      <c r="A21" s="142"/>
      <c r="B21" s="25"/>
      <c r="C21" s="143"/>
      <c r="D21" s="144"/>
      <c r="E21" s="145"/>
      <c r="F21" s="147"/>
    </row>
    <row r="22" spans="1:6" ht="28.5">
      <c r="A22" s="142" t="s">
        <v>291</v>
      </c>
      <c r="B22" s="25" t="s">
        <v>292</v>
      </c>
      <c r="C22" s="143"/>
      <c r="D22" s="144"/>
      <c r="E22" s="145"/>
      <c r="F22" s="147"/>
    </row>
    <row r="23" spans="1:6" ht="14.25">
      <c r="A23" s="142"/>
      <c r="B23" s="25" t="s">
        <v>293</v>
      </c>
      <c r="C23" s="143" t="s">
        <v>28</v>
      </c>
      <c r="D23" s="144">
        <v>1</v>
      </c>
      <c r="E23" s="145"/>
      <c r="F23" s="147">
        <f>ROUND(D23*E23,2)</f>
        <v>0</v>
      </c>
    </row>
    <row r="24" spans="1:6" ht="14.25">
      <c r="A24" s="142"/>
      <c r="B24" s="25"/>
      <c r="C24" s="143"/>
      <c r="D24" s="144"/>
      <c r="E24" s="145"/>
      <c r="F24" s="147"/>
    </row>
    <row r="25" spans="1:6" ht="43.5">
      <c r="A25" s="142" t="s">
        <v>294</v>
      </c>
      <c r="B25" s="25" t="s">
        <v>295</v>
      </c>
      <c r="C25" s="143" t="s">
        <v>28</v>
      </c>
      <c r="D25" s="144">
        <v>2</v>
      </c>
      <c r="E25" s="145"/>
      <c r="F25" s="147">
        <f>ROUND(D25*E25,2)</f>
        <v>0</v>
      </c>
    </row>
    <row r="26" spans="1:6" ht="14.25">
      <c r="A26" s="142"/>
      <c r="B26" s="25"/>
      <c r="C26" s="143"/>
      <c r="D26" s="144"/>
      <c r="E26" s="145"/>
      <c r="F26" s="147"/>
    </row>
    <row r="27" spans="1:6" ht="14.25">
      <c r="A27" s="148"/>
      <c r="B27" s="149"/>
      <c r="C27" s="150"/>
      <c r="D27" s="151"/>
      <c r="E27" s="152"/>
      <c r="F27" s="153"/>
    </row>
    <row r="28" spans="1:6" ht="14.25">
      <c r="A28" s="154" t="s">
        <v>505</v>
      </c>
      <c r="B28" s="155" t="s">
        <v>296</v>
      </c>
      <c r="C28" s="156"/>
      <c r="D28" s="157"/>
      <c r="E28" s="158"/>
      <c r="F28" s="159">
        <f>SUM(F1:F27)</f>
        <v>0</v>
      </c>
    </row>
    <row r="29" spans="1:6" ht="14.25">
      <c r="A29" s="142"/>
      <c r="B29" s="25"/>
      <c r="C29" s="143"/>
      <c r="D29" s="144"/>
      <c r="E29" s="145"/>
      <c r="F29" s="146"/>
    </row>
    <row r="30" spans="1:6" ht="14.25">
      <c r="A30" s="142"/>
      <c r="B30" s="25"/>
      <c r="C30" s="143"/>
      <c r="D30" s="144"/>
      <c r="E30" s="145"/>
      <c r="F30" s="146"/>
    </row>
  </sheetData>
  <sheetProtection/>
  <conditionalFormatting sqref="F26 F3:F24">
    <cfRule type="cellIs" priority="2" dxfId="2" operator="greaterThan" stopIfTrue="1">
      <formula>0</formula>
    </cfRule>
  </conditionalFormatting>
  <conditionalFormatting sqref="F25">
    <cfRule type="cellIs" priority="1" dxfId="2" operator="greater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Investprojekt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Antun ESTER,dipl.ing.arh.</dc:creator>
  <cp:keywords/>
  <dc:description/>
  <cp:lastModifiedBy>Stubkultura Daria</cp:lastModifiedBy>
  <cp:lastPrinted>2014-07-17T08:27:24Z</cp:lastPrinted>
  <dcterms:created xsi:type="dcterms:W3CDTF">1997-09-20T21:59:30Z</dcterms:created>
  <dcterms:modified xsi:type="dcterms:W3CDTF">2021-03-04T11:11:47Z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